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<sst xmlns="http://schemas.openxmlformats.org/spreadsheetml/2006/main" count="145" uniqueCount="97">
  <si>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</si>
  <si>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</si>
  <si>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</si>
  <si>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</si>
  <si>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</si>
  <si>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</si>
  <si>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</si>
  <si>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</si>
  <si>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</si>
  <si>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</si>
  <si>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</si>
  <si>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</si>
  <si>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</si>
  <si>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</si>
  <si>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</si>
  <si>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</si>
  <si>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</si>
  <si>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</si>
  <si>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</si>
  <si>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</si>
  <si>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</si>
  <si>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</si>
  <si>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</si>
  <si>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</si>
  <si>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</si>
  <si>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</si>
  <si>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</si>
  <si>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</si>
  <si>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</si>
  <si>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</si>
  <si>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</si>
  <si>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</si>
  <si>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</si>
  <si>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</si>
  <si>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</si>
  <si>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</si>
  <si>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</si>
  <si>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</si>
  <si>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</si>
  <si>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</si>
  <si>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</si>
  <si>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</si>
  <si>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</si>
  <si>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</si>
  <si>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</si>
  <si>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</si>
  <si>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</si>
  <si>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</si>
  <si>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</si>
  <si>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</si>
  <si>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</si>
  <si>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</si>
  <si>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</si>
  <si>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</si>
  <si>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</si>
  <si>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</si>
  <si>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</si>
  <si>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</si>
  <si>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</si>
  <si>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</si>
  <si>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</si>
  <si>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</si>
  <si>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</si>
  <si>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</si>
  <si>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</si>
  <si>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</si>
  <si>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</si>
  <si>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</si>
  <si>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</si>
  <si>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</si>
  <si>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</si>
  <si>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</si>
  <si>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</si>
  <si>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</si>
  <si>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</si>
  <si>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</si>
  <si>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</si>
  <si>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</si>
  <si>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</si>
  <si>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</si>
  <si>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</si>
  <si>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</si>
  <si>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</si>
  <si>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</si>
  <si>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</si>
  <si>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</si>
  <si>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</si>
  <si>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 xml:space="preserve">Объем муниципального долга по состоянию на _01.01.2017_г. 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</si>
  <si>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</si>
  <si>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</si>
  <si>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</si>
  <si>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</si>
  <si>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</si>
  <si>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 xml:space="preserve"> ___01.02.2017г.___</t>
  </si>
  <si>
    <t>решением Думы городского округа "город Саянск"  от 20.12.2016г. № 61-67-16-58 "О местном бюджете на 2017 год"</t>
  </si>
  <si>
    <t>Верхний предел муниципального долга по состоянию на 1 января 2018__г.  _154 681_тыс.руб.</t>
  </si>
  <si>
    <t>Предельный объем расходов на обслуживание муниципального долга__5 250_тыс.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</si>
</sst>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7" fillId="0" borderId="0" xfId="0" applyNumberFormat="1" applyFont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PageLayoutView="0" workbookViewId="0" topLeftCell="A33">
      <pane xSplit="1" topLeftCell="O1" activePane="topRight" state="frozen"/>
      <selection pane="topLeft" activeCell="A1" sqref="A1"/>
      <selection pane="topRight" activeCell="Y33" sqref="Y33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2.00390625" style="0" customWidth="1"/>
    <col min="31" max="31" width="9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94"/>
      <c r="AD1" s="94"/>
      <c r="AE1" s="94"/>
      <c r="AF1" s="94"/>
      <c r="AG1" s="94"/>
    </row>
    <row r="2" spans="29:33" ht="6.75" customHeight="1" hidden="1">
      <c r="AC2" s="77"/>
      <c r="AD2" s="77"/>
      <c r="AE2" s="77"/>
      <c r="AF2" s="77"/>
      <c r="AG2" s="77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01" t="s">
        <v>21</v>
      </c>
      <c r="K3" s="101"/>
      <c r="L3" s="101"/>
      <c r="M3" s="101"/>
      <c r="N3" s="101"/>
      <c r="O3" s="101"/>
      <c r="P3" s="101"/>
      <c r="Q3" s="101"/>
      <c r="R3" s="10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02" t="s">
        <v>18</v>
      </c>
      <c r="K4" s="102"/>
      <c r="L4" s="102"/>
      <c r="M4" s="102"/>
      <c r="N4" s="102"/>
      <c r="O4" s="102"/>
      <c r="P4" s="102"/>
      <c r="Q4" s="102"/>
      <c r="R4" s="10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3" t="s">
        <v>93</v>
      </c>
      <c r="J5" s="9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96" t="s">
        <v>94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71" t="s">
        <v>30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71" t="s">
        <v>96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87</v>
      </c>
      <c r="B11" s="26"/>
      <c r="C11" s="26"/>
      <c r="D11" s="26"/>
      <c r="E11" s="26"/>
      <c r="F11" s="26"/>
      <c r="G11" s="103">
        <f>AD37</f>
        <v>123832.439</v>
      </c>
      <c r="H11" s="103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95" t="s">
        <v>2</v>
      </c>
      <c r="AH12" s="95"/>
    </row>
    <row r="13" spans="1:36" ht="23.25" customHeight="1">
      <c r="A13" s="72" t="s">
        <v>31</v>
      </c>
      <c r="B13" s="74" t="s">
        <v>32</v>
      </c>
      <c r="C13" s="74" t="s">
        <v>3</v>
      </c>
      <c r="D13" s="74" t="s">
        <v>27</v>
      </c>
      <c r="E13" s="74" t="s">
        <v>33</v>
      </c>
      <c r="F13" s="74" t="s">
        <v>34</v>
      </c>
      <c r="G13" s="74" t="s">
        <v>35</v>
      </c>
      <c r="H13" s="74" t="s">
        <v>8</v>
      </c>
      <c r="I13" s="74" t="s">
        <v>36</v>
      </c>
      <c r="J13" s="75"/>
      <c r="K13" s="74" t="s">
        <v>39</v>
      </c>
      <c r="L13" s="74" t="s">
        <v>40</v>
      </c>
      <c r="M13" s="74" t="s">
        <v>7</v>
      </c>
      <c r="N13" s="90" t="s">
        <v>10</v>
      </c>
      <c r="O13" s="91"/>
      <c r="P13" s="91"/>
      <c r="Q13" s="91"/>
      <c r="R13" s="91"/>
      <c r="S13" s="82" t="s">
        <v>41</v>
      </c>
      <c r="T13" s="82"/>
      <c r="U13" s="82"/>
      <c r="V13" s="82" t="s">
        <v>42</v>
      </c>
      <c r="W13" s="82"/>
      <c r="X13" s="82"/>
      <c r="Y13" s="82"/>
      <c r="Z13" s="82"/>
      <c r="AA13" s="82" t="s">
        <v>45</v>
      </c>
      <c r="AB13" s="82"/>
      <c r="AC13" s="82"/>
      <c r="AD13" s="78" t="s">
        <v>6</v>
      </c>
      <c r="AE13" s="78"/>
      <c r="AF13" s="78"/>
      <c r="AG13" s="78"/>
      <c r="AH13" s="79"/>
      <c r="AI13" s="8"/>
      <c r="AJ13" s="8"/>
    </row>
    <row r="14" spans="1:36" ht="12.75">
      <c r="A14" s="73"/>
      <c r="B14" s="84"/>
      <c r="C14" s="84"/>
      <c r="D14" s="84"/>
      <c r="E14" s="85"/>
      <c r="F14" s="85"/>
      <c r="G14" s="85"/>
      <c r="H14" s="84"/>
      <c r="I14" s="76"/>
      <c r="J14" s="76"/>
      <c r="K14" s="86"/>
      <c r="L14" s="89"/>
      <c r="M14" s="89"/>
      <c r="N14" s="92"/>
      <c r="O14" s="92"/>
      <c r="P14" s="92"/>
      <c r="Q14" s="92"/>
      <c r="R14" s="92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0"/>
      <c r="AE14" s="80"/>
      <c r="AF14" s="80"/>
      <c r="AG14" s="80"/>
      <c r="AH14" s="81"/>
      <c r="AI14" s="9"/>
      <c r="AJ14" s="9"/>
    </row>
    <row r="15" spans="1:36" ht="28.5" customHeight="1">
      <c r="A15" s="73"/>
      <c r="B15" s="84"/>
      <c r="C15" s="84"/>
      <c r="D15" s="84"/>
      <c r="E15" s="85"/>
      <c r="F15" s="85"/>
      <c r="G15" s="85"/>
      <c r="H15" s="84"/>
      <c r="I15" s="76"/>
      <c r="J15" s="76"/>
      <c r="K15" s="86"/>
      <c r="L15" s="89"/>
      <c r="M15" s="89"/>
      <c r="N15" s="87" t="s">
        <v>9</v>
      </c>
      <c r="O15" s="87"/>
      <c r="P15" s="87"/>
      <c r="Q15" s="87" t="s">
        <v>4</v>
      </c>
      <c r="R15" s="87"/>
      <c r="S15" s="88" t="s">
        <v>9</v>
      </c>
      <c r="T15" s="88"/>
      <c r="U15" s="88"/>
      <c r="V15" s="87" t="s">
        <v>9</v>
      </c>
      <c r="W15" s="87"/>
      <c r="X15" s="87"/>
      <c r="Y15" s="87" t="s">
        <v>11</v>
      </c>
      <c r="Z15" s="87"/>
      <c r="AA15" s="88" t="s">
        <v>9</v>
      </c>
      <c r="AB15" s="88"/>
      <c r="AC15" s="88"/>
      <c r="AD15" s="87" t="s">
        <v>43</v>
      </c>
      <c r="AE15" s="87"/>
      <c r="AF15" s="87"/>
      <c r="AG15" s="87" t="s">
        <v>4</v>
      </c>
      <c r="AH15" s="104"/>
      <c r="AI15" s="9"/>
      <c r="AJ15" s="9"/>
    </row>
    <row r="16" spans="1:36" ht="81.75" customHeight="1">
      <c r="A16" s="73"/>
      <c r="B16" s="84"/>
      <c r="C16" s="84"/>
      <c r="D16" s="84"/>
      <c r="E16" s="85"/>
      <c r="F16" s="85"/>
      <c r="G16" s="85"/>
      <c r="H16" s="84"/>
      <c r="I16" s="29" t="s">
        <v>37</v>
      </c>
      <c r="J16" s="29" t="s">
        <v>38</v>
      </c>
      <c r="K16" s="86"/>
      <c r="L16" s="89"/>
      <c r="M16" s="89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98" t="s">
        <v>46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98" t="s">
        <v>47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3"/>
      <c r="AJ21" s="3"/>
      <c r="AK21" s="3"/>
    </row>
    <row r="22" spans="1:37" ht="155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500</v>
      </c>
      <c r="W22" s="47">
        <v>0</v>
      </c>
      <c r="X22" s="47">
        <v>0</v>
      </c>
      <c r="Y22" s="47">
        <v>500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16361</v>
      </c>
      <c r="AE22" s="48">
        <f>O22+T22-W22-AB22</f>
        <v>0</v>
      </c>
      <c r="AF22" s="48">
        <f>P22+U22-X22-AC22</f>
        <v>0</v>
      </c>
      <c r="AG22" s="47">
        <v>16361</v>
      </c>
      <c r="AH22" s="49">
        <f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3966</v>
      </c>
      <c r="O23" s="17">
        <v>1249.21</v>
      </c>
      <c r="P23" s="17">
        <v>0</v>
      </c>
      <c r="Q23" s="17">
        <v>3966</v>
      </c>
      <c r="R23" s="17">
        <v>1249.21</v>
      </c>
      <c r="S23" s="47">
        <v>0</v>
      </c>
      <c r="T23" s="47">
        <v>0</v>
      </c>
      <c r="U23" s="47">
        <v>0</v>
      </c>
      <c r="V23" s="47">
        <v>1000</v>
      </c>
      <c r="W23" s="47">
        <v>0</v>
      </c>
      <c r="X23" s="47">
        <v>0</v>
      </c>
      <c r="Y23" s="47">
        <v>1000</v>
      </c>
      <c r="Z23" s="47">
        <v>0</v>
      </c>
      <c r="AA23" s="47">
        <v>0</v>
      </c>
      <c r="AB23" s="47">
        <v>0</v>
      </c>
      <c r="AC23" s="47">
        <v>0</v>
      </c>
      <c r="AD23" s="48">
        <v>2966</v>
      </c>
      <c r="AE23" s="48">
        <f aca="true" t="shared" si="2" ref="AD23:AF25">O23+T23-W23-AB23</f>
        <v>1249.21</v>
      </c>
      <c r="AF23" s="48">
        <v>0</v>
      </c>
      <c r="AG23" s="47">
        <v>2966</v>
      </c>
      <c r="AH23" s="49">
        <v>1249.21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t="shared" si="2"/>
        <v>18094</v>
      </c>
      <c r="AE24" s="48">
        <f t="shared" si="2"/>
        <v>963.438</v>
      </c>
      <c r="AF24" s="48">
        <f t="shared" si="2"/>
        <v>0</v>
      </c>
      <c r="AG24" s="47">
        <v>18094.6</v>
      </c>
      <c r="AH24" s="49">
        <v>963.43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2"/>
        <v>4275</v>
      </c>
      <c r="AE25" s="48">
        <f t="shared" si="2"/>
        <v>232.12</v>
      </c>
      <c r="AF25" s="48">
        <f t="shared" si="2"/>
        <v>0</v>
      </c>
      <c r="AG25" s="47">
        <v>4275</v>
      </c>
      <c r="AH25" s="49">
        <v>232.123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1914.94</v>
      </c>
      <c r="P26" s="17">
        <v>0</v>
      </c>
      <c r="Q26" s="17">
        <v>16441.3</v>
      </c>
      <c r="R26" s="17">
        <v>1914.95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3" ref="AE26:AF28">O26+T26-W26-AB26</f>
        <v>1914.94</v>
      </c>
      <c r="AF26" s="48">
        <f t="shared" si="3"/>
        <v>0</v>
      </c>
      <c r="AG26" s="47">
        <v>16441.3</v>
      </c>
      <c r="AH26" s="49">
        <v>1914.949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136.29</v>
      </c>
      <c r="P27" s="17">
        <v>0</v>
      </c>
      <c r="Q27" s="17">
        <v>1000</v>
      </c>
      <c r="R27" s="17">
        <v>136.3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3"/>
        <v>136.29</v>
      </c>
      <c r="AF27" s="48">
        <f t="shared" si="3"/>
        <v>0</v>
      </c>
      <c r="AG27" s="47">
        <v>1000</v>
      </c>
      <c r="AH27" s="49">
        <v>136.299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3"/>
        <v>1637.36</v>
      </c>
      <c r="AF28" s="48">
        <f t="shared" si="3"/>
        <v>0</v>
      </c>
      <c r="AG28" s="47">
        <v>12000</v>
      </c>
      <c r="AH28" s="49">
        <v>1637.362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777.201</v>
      </c>
      <c r="AF29" s="48">
        <f>P29+U29-X29-AC29</f>
        <v>0</v>
      </c>
      <c r="AG29" s="47">
        <v>5696</v>
      </c>
      <c r="AH29" s="49">
        <v>777.201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4" ref="N30:AA30">SUM(N22:N29)</f>
        <v>90332.439</v>
      </c>
      <c r="O30" s="44">
        <f t="shared" si="4"/>
        <v>6910.559</v>
      </c>
      <c r="P30" s="44">
        <f t="shared" si="4"/>
        <v>0</v>
      </c>
      <c r="Q30" s="44">
        <f t="shared" si="4"/>
        <v>78333.9</v>
      </c>
      <c r="R30" s="44">
        <f t="shared" si="4"/>
        <v>6910.579</v>
      </c>
      <c r="S30" s="44">
        <f t="shared" si="4"/>
        <v>0</v>
      </c>
      <c r="T30" s="44">
        <f t="shared" si="4"/>
        <v>0</v>
      </c>
      <c r="U30" s="44">
        <f t="shared" si="4"/>
        <v>0</v>
      </c>
      <c r="V30" s="44">
        <f t="shared" si="4"/>
        <v>1500</v>
      </c>
      <c r="W30" s="44">
        <f t="shared" si="4"/>
        <v>0</v>
      </c>
      <c r="X30" s="44">
        <f t="shared" si="4"/>
        <v>0</v>
      </c>
      <c r="Y30" s="44">
        <f t="shared" si="4"/>
        <v>1500</v>
      </c>
      <c r="Z30" s="44">
        <f t="shared" si="4"/>
        <v>0</v>
      </c>
      <c r="AA30" s="44">
        <f t="shared" si="4"/>
        <v>0</v>
      </c>
      <c r="AB30" s="44">
        <f aca="true" t="shared" si="5" ref="AB30:AH30">SUM(AB22:AB29)</f>
        <v>0</v>
      </c>
      <c r="AC30" s="44">
        <f t="shared" si="5"/>
        <v>0</v>
      </c>
      <c r="AD30" s="44">
        <f t="shared" si="5"/>
        <v>88832.439</v>
      </c>
      <c r="AE30" s="44">
        <f t="shared" si="5"/>
        <v>6910.559</v>
      </c>
      <c r="AF30" s="44">
        <f t="shared" si="5"/>
        <v>0</v>
      </c>
      <c r="AG30" s="44">
        <f t="shared" si="5"/>
        <v>76833.9</v>
      </c>
      <c r="AH30" s="44">
        <f t="shared" si="5"/>
        <v>6910.574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 hidden="1">
      <c r="A32" s="35" t="s">
        <v>50</v>
      </c>
      <c r="B32" s="14"/>
      <c r="C32" s="46"/>
      <c r="D32" s="53"/>
      <c r="E32" s="53"/>
      <c r="F32" s="12"/>
      <c r="G32" s="12"/>
      <c r="H32" s="53"/>
      <c r="I32" s="54"/>
      <c r="J32" s="14"/>
      <c r="K32" s="16"/>
      <c r="L32" s="19"/>
      <c r="M32" s="46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1.5" customHeight="1">
      <c r="A33" s="35" t="s">
        <v>50</v>
      </c>
      <c r="B33" s="70" t="s">
        <v>89</v>
      </c>
      <c r="C33" s="69" t="s">
        <v>90</v>
      </c>
      <c r="D33" s="69" t="s">
        <v>91</v>
      </c>
      <c r="E33" s="69" t="s">
        <v>92</v>
      </c>
      <c r="F33" s="12" t="s">
        <v>19</v>
      </c>
      <c r="G33" s="12" t="s">
        <v>56</v>
      </c>
      <c r="H33" s="69" t="s">
        <v>88</v>
      </c>
      <c r="I33" s="70">
        <v>43097</v>
      </c>
      <c r="J33" s="14"/>
      <c r="K33" s="67">
        <v>35000</v>
      </c>
      <c r="L33" s="68">
        <v>0.128</v>
      </c>
      <c r="M33" s="46" t="s">
        <v>20</v>
      </c>
      <c r="N33" s="16">
        <v>35000</v>
      </c>
      <c r="O33" s="17">
        <v>0</v>
      </c>
      <c r="P33" s="17">
        <v>0</v>
      </c>
      <c r="Q33" s="17">
        <v>35000</v>
      </c>
      <c r="R33" s="17">
        <v>0</v>
      </c>
      <c r="S33" s="47">
        <v>0</v>
      </c>
      <c r="T33" s="47">
        <v>380.49</v>
      </c>
      <c r="U33" s="47">
        <v>0</v>
      </c>
      <c r="V33" s="47">
        <v>0</v>
      </c>
      <c r="W33" s="47">
        <v>380.49</v>
      </c>
      <c r="X33" s="47">
        <v>0</v>
      </c>
      <c r="Y33" s="16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f>N33+S33-V33-AA33</f>
        <v>35000</v>
      </c>
      <c r="AE33" s="48">
        <v>0</v>
      </c>
      <c r="AF33" s="48">
        <f>P33+U33-X33-AC33</f>
        <v>0</v>
      </c>
      <c r="AG33" s="47">
        <v>0</v>
      </c>
      <c r="AH33" s="49">
        <v>0</v>
      </c>
      <c r="AK33" s="21"/>
      <c r="AL33" s="22"/>
    </row>
    <row r="34" spans="1:38" ht="18">
      <c r="A34" s="50" t="s">
        <v>14</v>
      </c>
      <c r="B34" s="51"/>
      <c r="C34" s="51"/>
      <c r="D34" s="51"/>
      <c r="E34" s="51"/>
      <c r="F34" s="51"/>
      <c r="G34" s="51"/>
      <c r="H34" s="51"/>
      <c r="I34" s="51"/>
      <c r="J34" s="51"/>
      <c r="K34" s="55">
        <f>K33</f>
        <v>35000</v>
      </c>
      <c r="L34" s="51"/>
      <c r="M34" s="51"/>
      <c r="N34" s="44">
        <f>N33</f>
        <v>35000</v>
      </c>
      <c r="O34" s="44">
        <f aca="true" t="shared" si="6" ref="O34:T34">O33</f>
        <v>0</v>
      </c>
      <c r="P34" s="44">
        <f t="shared" si="6"/>
        <v>0</v>
      </c>
      <c r="Q34" s="44">
        <f t="shared" si="6"/>
        <v>35000</v>
      </c>
      <c r="R34" s="44">
        <f t="shared" si="6"/>
        <v>0</v>
      </c>
      <c r="S34" s="44">
        <f t="shared" si="6"/>
        <v>0</v>
      </c>
      <c r="T34" s="44">
        <f t="shared" si="6"/>
        <v>380.49</v>
      </c>
      <c r="U34" s="44">
        <f aca="true" t="shared" si="7" ref="U34:AH34">U33</f>
        <v>0</v>
      </c>
      <c r="V34" s="44">
        <f t="shared" si="7"/>
        <v>0</v>
      </c>
      <c r="W34" s="44">
        <f t="shared" si="7"/>
        <v>380.49</v>
      </c>
      <c r="X34" s="44">
        <f t="shared" si="7"/>
        <v>0</v>
      </c>
      <c r="Y34" s="44">
        <f t="shared" si="7"/>
        <v>0</v>
      </c>
      <c r="Z34" s="44">
        <f t="shared" si="7"/>
        <v>0</v>
      </c>
      <c r="AA34" s="44">
        <f t="shared" si="7"/>
        <v>0</v>
      </c>
      <c r="AB34" s="44">
        <f t="shared" si="7"/>
        <v>0</v>
      </c>
      <c r="AC34" s="44">
        <f t="shared" si="7"/>
        <v>0</v>
      </c>
      <c r="AD34" s="44">
        <f t="shared" si="7"/>
        <v>35000</v>
      </c>
      <c r="AE34" s="44">
        <f t="shared" si="7"/>
        <v>0</v>
      </c>
      <c r="AF34" s="44">
        <f t="shared" si="7"/>
        <v>0</v>
      </c>
      <c r="AG34" s="44">
        <f t="shared" si="7"/>
        <v>0</v>
      </c>
      <c r="AH34" s="44">
        <f t="shared" si="7"/>
        <v>0</v>
      </c>
      <c r="AK34" s="21"/>
      <c r="AL34" s="22"/>
    </row>
    <row r="35" spans="1:34" ht="15.75">
      <c r="A35" s="41" t="s">
        <v>49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52"/>
    </row>
    <row r="36" spans="1:34" ht="15.75">
      <c r="A36" s="50" t="s">
        <v>15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6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5">
        <v>0</v>
      </c>
    </row>
    <row r="37" spans="1:34" ht="16.5" thickBot="1">
      <c r="A37" s="57" t="s">
        <v>16</v>
      </c>
      <c r="B37" s="58"/>
      <c r="C37" s="58"/>
      <c r="D37" s="58"/>
      <c r="E37" s="58"/>
      <c r="F37" s="58"/>
      <c r="G37" s="58"/>
      <c r="H37" s="58"/>
      <c r="I37" s="58"/>
      <c r="J37" s="58"/>
      <c r="K37" s="59">
        <f>K30+K34</f>
        <v>146032.663</v>
      </c>
      <c r="L37" s="58"/>
      <c r="M37" s="58"/>
      <c r="N37" s="60">
        <f aca="true" t="shared" si="8" ref="N37:AC37">SUM(N36,N34,N30,N20)</f>
        <v>125332.439</v>
      </c>
      <c r="O37" s="60">
        <f t="shared" si="8"/>
        <v>6910.559</v>
      </c>
      <c r="P37" s="60">
        <f t="shared" si="8"/>
        <v>0</v>
      </c>
      <c r="Q37" s="60">
        <f t="shared" si="8"/>
        <v>113333.9</v>
      </c>
      <c r="R37" s="60">
        <f t="shared" si="8"/>
        <v>6910.579</v>
      </c>
      <c r="S37" s="60">
        <f t="shared" si="8"/>
        <v>0</v>
      </c>
      <c r="T37" s="60">
        <f t="shared" si="8"/>
        <v>380.49</v>
      </c>
      <c r="U37" s="60">
        <f t="shared" si="8"/>
        <v>0</v>
      </c>
      <c r="V37" s="60">
        <f t="shared" si="8"/>
        <v>1500</v>
      </c>
      <c r="W37" s="60">
        <f t="shared" si="8"/>
        <v>380.49</v>
      </c>
      <c r="X37" s="60">
        <f t="shared" si="8"/>
        <v>0</v>
      </c>
      <c r="Y37" s="60">
        <f t="shared" si="8"/>
        <v>1500</v>
      </c>
      <c r="Z37" s="60">
        <f t="shared" si="8"/>
        <v>0</v>
      </c>
      <c r="AA37" s="60">
        <f t="shared" si="8"/>
        <v>0</v>
      </c>
      <c r="AB37" s="60">
        <f t="shared" si="8"/>
        <v>0</v>
      </c>
      <c r="AC37" s="60">
        <f t="shared" si="8"/>
        <v>0</v>
      </c>
      <c r="AD37" s="60">
        <f>AD34+AD30</f>
        <v>123832.439</v>
      </c>
      <c r="AE37" s="60">
        <f>SUM(AE36,AE34,AE30,AE20)</f>
        <v>6910.559</v>
      </c>
      <c r="AF37" s="60">
        <f>SUM(AF36,AF34,AF30,AF20)</f>
        <v>0</v>
      </c>
      <c r="AG37" s="60">
        <f>SUM(AG36,AG34,AG30,AG20)</f>
        <v>76833.9</v>
      </c>
      <c r="AH37" s="61">
        <f>SUM(AH36,AH34,AH30,AH20)</f>
        <v>6910.574</v>
      </c>
    </row>
    <row r="38" spans="1:34" ht="15.75">
      <c r="A38" s="23"/>
      <c r="B38" s="23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62"/>
      <c r="N38" s="62"/>
      <c r="O38" s="62"/>
      <c r="P38" s="62"/>
      <c r="Q38" s="6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63"/>
      <c r="D39" s="64"/>
      <c r="E39" s="23"/>
      <c r="F39" s="63"/>
      <c r="G39" s="63"/>
      <c r="H39" s="23"/>
      <c r="I39" s="23"/>
      <c r="J39" s="63"/>
      <c r="K39" s="65"/>
      <c r="L39" s="63"/>
      <c r="M39" s="62"/>
      <c r="N39" s="62"/>
      <c r="O39" s="62"/>
      <c r="P39" s="62"/>
      <c r="Q39" s="62"/>
      <c r="R39" s="23"/>
      <c r="S39" s="66"/>
      <c r="T39" s="66"/>
      <c r="U39" s="23"/>
      <c r="V39" s="23"/>
      <c r="W39" s="66"/>
      <c r="X39" s="23"/>
      <c r="Y39" s="23"/>
      <c r="Z39" s="23"/>
      <c r="AA39" s="23"/>
      <c r="AB39" s="23"/>
      <c r="AC39" s="23"/>
      <c r="AD39" s="66"/>
      <c r="AE39" s="23"/>
      <c r="AF39" s="23"/>
      <c r="AG39" s="23"/>
      <c r="AH39" s="23"/>
    </row>
    <row r="40" spans="1:34" ht="15.75">
      <c r="A40" s="23"/>
      <c r="B40" s="2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2"/>
      <c r="N40" s="62"/>
      <c r="O40" s="62"/>
      <c r="P40" s="62"/>
      <c r="Q40" s="6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.75">
      <c r="A41" s="23"/>
      <c r="B41" s="23"/>
      <c r="C41" s="64"/>
      <c r="D41" s="64"/>
      <c r="E41" s="64"/>
      <c r="F41" s="64"/>
      <c r="G41" s="64"/>
      <c r="H41" s="64"/>
      <c r="I41" s="64"/>
      <c r="J41" s="64"/>
      <c r="K41" s="93"/>
      <c r="L41" s="93"/>
      <c r="M41" s="93"/>
      <c r="N41" s="64"/>
      <c r="O41" s="64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4:19" ht="12.75">
      <c r="D42" s="7"/>
      <c r="E42" s="7"/>
      <c r="F42" s="7"/>
      <c r="G42" s="7"/>
      <c r="H42" s="7"/>
      <c r="I42" s="7"/>
      <c r="J42" s="7"/>
      <c r="K42" s="7"/>
      <c r="L42" s="7"/>
      <c r="O42" s="7"/>
      <c r="P42" s="7"/>
      <c r="Q42" s="7"/>
      <c r="R42" s="7"/>
      <c r="S42" s="7"/>
    </row>
  </sheetData>
  <sheetProtection/>
  <mergeCells count="39"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  <mergeCell ref="K41:M41"/>
    <mergeCell ref="N15:P15"/>
    <mergeCell ref="C13:C16"/>
    <mergeCell ref="F13:F16"/>
    <mergeCell ref="AC1:AG1"/>
    <mergeCell ref="AG12:AH12"/>
    <mergeCell ref="V15:X15"/>
    <mergeCell ref="AA15:AC15"/>
    <mergeCell ref="A7:Q7"/>
    <mergeCell ref="C38:L38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</mergeCells>
  <printOptions/>
  <pageMargins left="0" right="0" top="0.5905511811023623" bottom="0" header="0.5118110236220472" footer="0.5118110236220472"/>
  <pageSetup horizontalDpi="600" verticalDpi="600" orientation="landscape" paperSize="9" scale="42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2017-01-19T01:57:31Z</cp:lastPrinted>
  <dcterms:created xsi:type="dcterms:W3CDTF">2000-10-03T09:28:13Z</dcterms:created>
  <dcterms:modified xsi:type="dcterms:W3CDTF">2017-02-06T09:06:07Z</dcterms:modified>
  <cp:category/>
  <cp:version/>
  <cp:contentType/>
  <cp:contentStatus/>
</cp:coreProperties>
</file>