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<sst xmlns="http://schemas.openxmlformats.org/spreadsheetml/2006/main" count="144" uniqueCount="96">
  <si>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</si>
  <si>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</si>
  <si>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</si>
  <si>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</si>
  <si>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</si>
  <si>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</si>
  <si>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</si>
  <si>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</si>
  <si>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</si>
  <si>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</si>
  <si>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</si>
  <si>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</si>
  <si>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</si>
  <si>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</si>
  <si>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</si>
  <si>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</si>
  <si>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</si>
  <si>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</si>
  <si>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</si>
  <si>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</si>
  <si>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</si>
  <si>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</si>
  <si>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</si>
  <si>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</si>
  <si>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</si>
  <si>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</si>
  <si>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</si>
  <si>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</si>
  <si>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</si>
  <si>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</si>
  <si>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</si>
  <si>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</si>
  <si>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</si>
  <si>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</si>
  <si>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</si>
  <si>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</si>
  <si>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</si>
  <si>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</si>
  <si>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</si>
  <si>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</si>
  <si>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</si>
  <si>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</si>
  <si>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</si>
  <si>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</si>
  <si>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</si>
  <si>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</si>
  <si>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</si>
  <si>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</si>
  <si>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</si>
  <si>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</si>
  <si>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</si>
  <si>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</si>
  <si>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</si>
  <si>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</si>
  <si>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</si>
  <si>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</si>
  <si>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</si>
  <si>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</si>
  <si>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</si>
  <si>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</si>
  <si>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</si>
  <si>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</si>
  <si>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</si>
  <si>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</si>
  <si>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</si>
  <si>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</si>
  <si>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</si>
  <si>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</si>
  <si>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</si>
  <si>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</si>
  <si>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</si>
  <si>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</si>
  <si>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</si>
  <si>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</si>
  <si>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</si>
  <si>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</si>
  <si>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</si>
  <si>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</si>
  <si>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</si>
  <si>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</si>
  <si>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</si>
  <si>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</si>
  <si>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</si>
  <si>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</si>
  <si>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</si>
  <si>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</si>
  <si>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</si>
  <si>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</si>
  <si>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</si>
  <si>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</si>
  <si>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</si>
  <si>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Предельный объем расходов на обслуживание муниципального долга__6513_тыс. руб.</t>
  </si>
  <si>
    <t>решением Думы городского округа "город Саянск"  от 18.09.2015г. № 61-67-15-64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</si>
  <si>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>Верхний предел муниципального долга по состоянию на 1 января 2016__г.  _144314_тыс.руб.</t>
  </si>
  <si>
    <t xml:space="preserve"> ___01.11.2015г.___</t>
  </si>
  <si>
    <t>Объем муниципального долга по состоянию на _01.11.2015_г.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</si>
</sst>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0.0000000%"/>
  </numFmts>
  <fonts count="46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10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 applyProtection="1">
      <alignment horizontal="center"/>
      <protection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2" fontId="8" fillId="34" borderId="14" xfId="0" applyNumberFormat="1" applyFont="1" applyFill="1" applyBorder="1" applyAlignment="1">
      <alignment vertical="center"/>
    </xf>
    <xf numFmtId="2" fontId="8" fillId="34" borderId="14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8" fillId="33" borderId="18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="75" zoomScaleNormal="75" zoomScalePageLayoutView="0" workbookViewId="0" topLeftCell="A1">
      <selection activeCell="K57" sqref="K57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9.75390625" style="0" customWidth="1"/>
    <col min="23" max="23" width="8.875" style="0" customWidth="1"/>
    <col min="24" max="24" width="6.75390625" style="0" customWidth="1"/>
    <col min="25" max="25" width="8.2539062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3" t="s">
        <v>21</v>
      </c>
      <c r="K3" s="93"/>
      <c r="L3" s="93"/>
      <c r="M3" s="93"/>
      <c r="N3" s="93"/>
      <c r="O3" s="93"/>
      <c r="P3" s="93"/>
      <c r="Q3" s="93"/>
      <c r="R3" s="9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94" t="s">
        <v>18</v>
      </c>
      <c r="K4" s="94"/>
      <c r="L4" s="94"/>
      <c r="M4" s="94"/>
      <c r="N4" s="94"/>
      <c r="O4" s="94"/>
      <c r="P4" s="94"/>
      <c r="Q4" s="94"/>
      <c r="R4" s="94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95" t="s">
        <v>94</v>
      </c>
      <c r="J5" s="9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8.25" customHeight="1">
      <c r="A7" s="71" t="s">
        <v>92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63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63" t="s">
        <v>91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95</v>
      </c>
      <c r="B11" s="25"/>
      <c r="C11" s="25"/>
      <c r="D11" s="25"/>
      <c r="E11" s="25"/>
      <c r="F11" s="25"/>
      <c r="G11" s="96">
        <f>AD36</f>
        <v>113232.439</v>
      </c>
      <c r="H11" s="96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0" t="s">
        <v>2</v>
      </c>
      <c r="AH12" s="70"/>
    </row>
    <row r="13" spans="1:36" ht="23.25" customHeight="1">
      <c r="A13" s="90" t="s">
        <v>31</v>
      </c>
      <c r="B13" s="72" t="s">
        <v>32</v>
      </c>
      <c r="C13" s="72" t="s">
        <v>3</v>
      </c>
      <c r="D13" s="72" t="s">
        <v>27</v>
      </c>
      <c r="E13" s="72" t="s">
        <v>33</v>
      </c>
      <c r="F13" s="72" t="s">
        <v>34</v>
      </c>
      <c r="G13" s="72" t="s">
        <v>35</v>
      </c>
      <c r="H13" s="72" t="s">
        <v>8</v>
      </c>
      <c r="I13" s="72" t="s">
        <v>36</v>
      </c>
      <c r="J13" s="84"/>
      <c r="K13" s="72" t="s">
        <v>39</v>
      </c>
      <c r="L13" s="72" t="s">
        <v>40</v>
      </c>
      <c r="M13" s="72" t="s">
        <v>7</v>
      </c>
      <c r="N13" s="76" t="s">
        <v>10</v>
      </c>
      <c r="O13" s="77"/>
      <c r="P13" s="77"/>
      <c r="Q13" s="77"/>
      <c r="R13" s="77"/>
      <c r="S13" s="64" t="s">
        <v>41</v>
      </c>
      <c r="T13" s="64"/>
      <c r="U13" s="64"/>
      <c r="V13" s="64" t="s">
        <v>42</v>
      </c>
      <c r="W13" s="64"/>
      <c r="X13" s="64"/>
      <c r="Y13" s="64"/>
      <c r="Z13" s="64"/>
      <c r="AA13" s="64" t="s">
        <v>45</v>
      </c>
      <c r="AB13" s="64"/>
      <c r="AC13" s="64"/>
      <c r="AD13" s="79" t="s">
        <v>6</v>
      </c>
      <c r="AE13" s="79"/>
      <c r="AF13" s="79"/>
      <c r="AG13" s="79"/>
      <c r="AH13" s="80"/>
      <c r="AI13" s="7"/>
      <c r="AJ13" s="7"/>
    </row>
    <row r="14" spans="1:36" ht="12.75">
      <c r="A14" s="91"/>
      <c r="B14" s="83"/>
      <c r="C14" s="83"/>
      <c r="D14" s="83"/>
      <c r="E14" s="73"/>
      <c r="F14" s="73"/>
      <c r="G14" s="73"/>
      <c r="H14" s="83"/>
      <c r="I14" s="85"/>
      <c r="J14" s="85"/>
      <c r="K14" s="92"/>
      <c r="L14" s="75"/>
      <c r="M14" s="75"/>
      <c r="N14" s="78"/>
      <c r="O14" s="78"/>
      <c r="P14" s="78"/>
      <c r="Q14" s="78"/>
      <c r="R14" s="78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81"/>
      <c r="AE14" s="81"/>
      <c r="AF14" s="81"/>
      <c r="AG14" s="81"/>
      <c r="AH14" s="82"/>
      <c r="AI14" s="8"/>
      <c r="AJ14" s="8"/>
    </row>
    <row r="15" spans="1:36" ht="28.5" customHeight="1">
      <c r="A15" s="91"/>
      <c r="B15" s="83"/>
      <c r="C15" s="83"/>
      <c r="D15" s="83"/>
      <c r="E15" s="73"/>
      <c r="F15" s="73"/>
      <c r="G15" s="73"/>
      <c r="H15" s="83"/>
      <c r="I15" s="85"/>
      <c r="J15" s="85"/>
      <c r="K15" s="92"/>
      <c r="L15" s="75"/>
      <c r="M15" s="75"/>
      <c r="N15" s="66" t="s">
        <v>9</v>
      </c>
      <c r="O15" s="66"/>
      <c r="P15" s="66"/>
      <c r="Q15" s="66" t="s">
        <v>4</v>
      </c>
      <c r="R15" s="66"/>
      <c r="S15" s="67" t="s">
        <v>9</v>
      </c>
      <c r="T15" s="67"/>
      <c r="U15" s="67"/>
      <c r="V15" s="66" t="s">
        <v>9</v>
      </c>
      <c r="W15" s="66"/>
      <c r="X15" s="66"/>
      <c r="Y15" s="66" t="s">
        <v>11</v>
      </c>
      <c r="Z15" s="66"/>
      <c r="AA15" s="67" t="s">
        <v>9</v>
      </c>
      <c r="AB15" s="67"/>
      <c r="AC15" s="67"/>
      <c r="AD15" s="66" t="s">
        <v>43</v>
      </c>
      <c r="AE15" s="66"/>
      <c r="AF15" s="66"/>
      <c r="AG15" s="66" t="s">
        <v>4</v>
      </c>
      <c r="AH15" s="74"/>
      <c r="AI15" s="8"/>
      <c r="AJ15" s="8"/>
    </row>
    <row r="16" spans="1:36" ht="81.75" customHeight="1">
      <c r="A16" s="91"/>
      <c r="B16" s="83"/>
      <c r="C16" s="83"/>
      <c r="D16" s="83"/>
      <c r="E16" s="73"/>
      <c r="F16" s="73"/>
      <c r="G16" s="73"/>
      <c r="H16" s="83"/>
      <c r="I16" s="28" t="s">
        <v>37</v>
      </c>
      <c r="J16" s="28" t="s">
        <v>38</v>
      </c>
      <c r="K16" s="92"/>
      <c r="L16" s="75"/>
      <c r="M16" s="75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86" t="s">
        <v>46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86" t="s">
        <v>47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 aca="true" t="shared" si="3" ref="AH22:AH29"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13066</v>
      </c>
      <c r="O23" s="16">
        <v>714.218</v>
      </c>
      <c r="P23" s="16">
        <v>0</v>
      </c>
      <c r="Q23" s="16">
        <v>4880</v>
      </c>
      <c r="R23" s="16">
        <v>714.218</v>
      </c>
      <c r="S23" s="46">
        <v>0</v>
      </c>
      <c r="T23" s="46">
        <v>32.548</v>
      </c>
      <c r="U23" s="46">
        <v>0</v>
      </c>
      <c r="V23" s="46">
        <v>1200</v>
      </c>
      <c r="W23" s="46">
        <v>61.604</v>
      </c>
      <c r="X23" s="46">
        <v>0</v>
      </c>
      <c r="Y23" s="46">
        <v>1200</v>
      </c>
      <c r="Z23" s="46">
        <v>61.604</v>
      </c>
      <c r="AA23" s="46">
        <v>0</v>
      </c>
      <c r="AB23" s="46">
        <v>0</v>
      </c>
      <c r="AC23" s="46">
        <v>0</v>
      </c>
      <c r="AD23" s="47">
        <f t="shared" si="2"/>
        <v>11866</v>
      </c>
      <c r="AE23" s="47">
        <f>O23+T23-W23-AB23</f>
        <v>685.1619999999999</v>
      </c>
      <c r="AF23" s="47">
        <f t="shared" si="2"/>
        <v>0</v>
      </c>
      <c r="AG23" s="46">
        <v>3680</v>
      </c>
      <c r="AH23" s="48">
        <f t="shared" si="3"/>
        <v>685.1619999999999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0</v>
      </c>
      <c r="P24" s="16">
        <v>0</v>
      </c>
      <c r="Q24" s="16">
        <v>6031.3</v>
      </c>
      <c r="R24" s="1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4" ref="AD24:AF25">N24+S24-V24-AA24</f>
        <v>18094</v>
      </c>
      <c r="AE24" s="47">
        <f t="shared" si="4"/>
        <v>0</v>
      </c>
      <c r="AF24" s="47">
        <f t="shared" si="4"/>
        <v>0</v>
      </c>
      <c r="AG24" s="46">
        <v>6031.3</v>
      </c>
      <c r="AH24" s="48">
        <f t="shared" si="3"/>
        <v>0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0</v>
      </c>
      <c r="P25" s="16">
        <v>0</v>
      </c>
      <c r="Q25" s="16">
        <v>1425</v>
      </c>
      <c r="R25" s="1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4"/>
        <v>4275</v>
      </c>
      <c r="AE25" s="47">
        <f t="shared" si="4"/>
        <v>0</v>
      </c>
      <c r="AF25" s="47">
        <f t="shared" si="4"/>
        <v>0</v>
      </c>
      <c r="AG25" s="46">
        <v>1425</v>
      </c>
      <c r="AH25" s="48">
        <f t="shared" si="3"/>
        <v>0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586.465</v>
      </c>
      <c r="P26" s="16">
        <v>0</v>
      </c>
      <c r="Q26" s="16">
        <v>3712.7</v>
      </c>
      <c r="R26" s="16">
        <v>586.465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5" ref="AE26:AF28">O26+T26-W26-AB26</f>
        <v>586.465</v>
      </c>
      <c r="AF26" s="47">
        <f t="shared" si="5"/>
        <v>0</v>
      </c>
      <c r="AG26" s="46">
        <v>3712.7</v>
      </c>
      <c r="AH26" s="48">
        <f t="shared" si="3"/>
        <v>586.465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12.646</v>
      </c>
      <c r="P27" s="16">
        <v>0</v>
      </c>
      <c r="Q27" s="16">
        <v>0</v>
      </c>
      <c r="R27" s="16">
        <v>12.646</v>
      </c>
      <c r="S27" s="46">
        <v>0</v>
      </c>
      <c r="T27" s="46">
        <v>0</v>
      </c>
      <c r="U27" s="46">
        <v>0</v>
      </c>
      <c r="V27" s="46">
        <v>0</v>
      </c>
      <c r="W27" s="46">
        <v>12.646</v>
      </c>
      <c r="X27" s="46">
        <v>0</v>
      </c>
      <c r="Y27" s="46">
        <v>0</v>
      </c>
      <c r="Z27" s="46">
        <v>12.646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5"/>
        <v>0</v>
      </c>
      <c r="AF27" s="47">
        <f t="shared" si="5"/>
        <v>0</v>
      </c>
      <c r="AG27" s="46">
        <v>0</v>
      </c>
      <c r="AH27" s="48">
        <f t="shared" si="3"/>
        <v>0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0</v>
      </c>
      <c r="P28" s="16">
        <v>0</v>
      </c>
      <c r="Q28" s="16">
        <v>0</v>
      </c>
      <c r="R28" s="1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5"/>
        <v>0</v>
      </c>
      <c r="AF28" s="47">
        <f t="shared" si="5"/>
        <v>0</v>
      </c>
      <c r="AG28" s="46">
        <v>0</v>
      </c>
      <c r="AH28" s="48">
        <f t="shared" si="3"/>
        <v>0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0</v>
      </c>
      <c r="P29" s="16">
        <v>0</v>
      </c>
      <c r="Q29" s="16">
        <v>0</v>
      </c>
      <c r="R29" s="16">
        <v>0</v>
      </c>
      <c r="S29" s="46">
        <v>0</v>
      </c>
      <c r="T29" s="46">
        <v>25.749</v>
      </c>
      <c r="U29" s="46">
        <v>0</v>
      </c>
      <c r="V29" s="46">
        <v>0</v>
      </c>
      <c r="W29" s="46">
        <v>25.749</v>
      </c>
      <c r="X29" s="46">
        <v>0</v>
      </c>
      <c r="Y29" s="46">
        <v>0</v>
      </c>
      <c r="Z29" s="46">
        <v>25.749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0</v>
      </c>
      <c r="AF29" s="47">
        <f>P29+U29-X29-AC29</f>
        <v>0</v>
      </c>
      <c r="AG29" s="46">
        <v>0</v>
      </c>
      <c r="AH29" s="48">
        <f t="shared" si="3"/>
        <v>0</v>
      </c>
      <c r="AI29" s="3"/>
      <c r="AJ29" s="3"/>
      <c r="AK29" s="3"/>
    </row>
    <row r="30" spans="1:38" ht="18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6" ref="N30:AA30">SUM(N22:N29)</f>
        <v>99432.439</v>
      </c>
      <c r="O30" s="43">
        <f t="shared" si="6"/>
        <v>1313.329</v>
      </c>
      <c r="P30" s="43">
        <f t="shared" si="6"/>
        <v>0</v>
      </c>
      <c r="Q30" s="43">
        <f t="shared" si="6"/>
        <v>32910</v>
      </c>
      <c r="R30" s="43">
        <f t="shared" si="6"/>
        <v>1313.329</v>
      </c>
      <c r="S30" s="43">
        <f t="shared" si="6"/>
        <v>0</v>
      </c>
      <c r="T30" s="43">
        <f t="shared" si="6"/>
        <v>58.297</v>
      </c>
      <c r="U30" s="43">
        <f t="shared" si="6"/>
        <v>0</v>
      </c>
      <c r="V30" s="43">
        <f t="shared" si="6"/>
        <v>1200</v>
      </c>
      <c r="W30" s="43">
        <f t="shared" si="6"/>
        <v>99.999</v>
      </c>
      <c r="X30" s="43">
        <f t="shared" si="6"/>
        <v>0</v>
      </c>
      <c r="Y30" s="43">
        <f t="shared" si="6"/>
        <v>1200</v>
      </c>
      <c r="Z30" s="43">
        <f t="shared" si="6"/>
        <v>99.999</v>
      </c>
      <c r="AA30" s="43">
        <f t="shared" si="6"/>
        <v>0</v>
      </c>
      <c r="AB30" s="43">
        <f aca="true" t="shared" si="7" ref="AB30:AH30">SUM(AB22:AB29)</f>
        <v>0</v>
      </c>
      <c r="AC30" s="43">
        <f t="shared" si="7"/>
        <v>0</v>
      </c>
      <c r="AD30" s="43">
        <f t="shared" si="7"/>
        <v>98232.439</v>
      </c>
      <c r="AE30" s="43">
        <f t="shared" si="7"/>
        <v>1271.627</v>
      </c>
      <c r="AF30" s="43">
        <f t="shared" si="7"/>
        <v>0</v>
      </c>
      <c r="AG30" s="43">
        <f t="shared" si="7"/>
        <v>31710</v>
      </c>
      <c r="AH30" s="43">
        <f t="shared" si="7"/>
        <v>1271.627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>
      <c r="A32" s="34" t="s">
        <v>50</v>
      </c>
      <c r="B32" s="13" t="s">
        <v>87</v>
      </c>
      <c r="C32" s="45" t="s">
        <v>88</v>
      </c>
      <c r="D32" s="52" t="s">
        <v>89</v>
      </c>
      <c r="E32" s="52" t="s">
        <v>90</v>
      </c>
      <c r="F32" s="11" t="s">
        <v>19</v>
      </c>
      <c r="G32" s="11" t="s">
        <v>56</v>
      </c>
      <c r="H32" s="52" t="s">
        <v>87</v>
      </c>
      <c r="I32" s="53">
        <v>42364</v>
      </c>
      <c r="J32" s="13"/>
      <c r="K32" s="15">
        <v>15000</v>
      </c>
      <c r="L32" s="18">
        <v>0.089</v>
      </c>
      <c r="M32" s="45" t="s">
        <v>20</v>
      </c>
      <c r="N32" s="15">
        <v>15000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998.507</v>
      </c>
      <c r="U32" s="46">
        <v>0</v>
      </c>
      <c r="V32" s="46">
        <v>0</v>
      </c>
      <c r="W32" s="46">
        <v>998.507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>N32+S32-V32-AA32</f>
        <v>15000</v>
      </c>
      <c r="AE32" s="47">
        <f>O32+T32-W32-AB32</f>
        <v>0</v>
      </c>
      <c r="AF32" s="47">
        <f>P32+U32-X32-AC32</f>
        <v>0</v>
      </c>
      <c r="AG32" s="46">
        <v>0</v>
      </c>
      <c r="AH32" s="48">
        <v>0</v>
      </c>
      <c r="AK32" s="20"/>
      <c r="AL32" s="21"/>
    </row>
    <row r="33" spans="1:38" ht="18">
      <c r="A33" s="49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4">
        <f>K32</f>
        <v>15000</v>
      </c>
      <c r="L33" s="50"/>
      <c r="M33" s="50"/>
      <c r="N33" s="43">
        <f>N32</f>
        <v>15000</v>
      </c>
      <c r="O33" s="43">
        <f aca="true" t="shared" si="8" ref="O33:AH33">O32</f>
        <v>0</v>
      </c>
      <c r="P33" s="43">
        <f t="shared" si="8"/>
        <v>0</v>
      </c>
      <c r="Q33" s="43">
        <f t="shared" si="8"/>
        <v>0</v>
      </c>
      <c r="R33" s="43">
        <f t="shared" si="8"/>
        <v>0</v>
      </c>
      <c r="S33" s="43">
        <f t="shared" si="8"/>
        <v>0</v>
      </c>
      <c r="T33" s="43">
        <v>1111.89</v>
      </c>
      <c r="U33" s="43">
        <f t="shared" si="8"/>
        <v>0</v>
      </c>
      <c r="V33" s="43">
        <f t="shared" si="8"/>
        <v>0</v>
      </c>
      <c r="W33" s="43">
        <v>1111.89</v>
      </c>
      <c r="X33" s="43">
        <f t="shared" si="8"/>
        <v>0</v>
      </c>
      <c r="Y33" s="43">
        <f t="shared" si="8"/>
        <v>0</v>
      </c>
      <c r="Z33" s="43">
        <f t="shared" si="8"/>
        <v>0</v>
      </c>
      <c r="AA33" s="43">
        <f t="shared" si="8"/>
        <v>0</v>
      </c>
      <c r="AB33" s="43">
        <f t="shared" si="8"/>
        <v>0</v>
      </c>
      <c r="AC33" s="43">
        <f t="shared" si="8"/>
        <v>0</v>
      </c>
      <c r="AD33" s="43">
        <f t="shared" si="8"/>
        <v>15000</v>
      </c>
      <c r="AE33" s="43">
        <f t="shared" si="8"/>
        <v>0</v>
      </c>
      <c r="AF33" s="43">
        <f t="shared" si="8"/>
        <v>0</v>
      </c>
      <c r="AG33" s="43">
        <f t="shared" si="8"/>
        <v>0</v>
      </c>
      <c r="AH33" s="43">
        <f t="shared" si="8"/>
        <v>0</v>
      </c>
      <c r="AK33" s="20"/>
      <c r="AL33" s="21"/>
    </row>
    <row r="34" spans="1:34" ht="15.75">
      <c r="A34" s="40" t="s">
        <v>49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1"/>
    </row>
    <row r="35" spans="1:34" ht="15.75">
      <c r="A35" s="49" t="s">
        <v>15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v>0</v>
      </c>
    </row>
    <row r="36" spans="1:34" ht="16.5" thickBot="1">
      <c r="A36" s="56" t="s">
        <v>16</v>
      </c>
      <c r="B36" s="57"/>
      <c r="C36" s="57"/>
      <c r="D36" s="57"/>
      <c r="E36" s="57"/>
      <c r="F36" s="57"/>
      <c r="G36" s="57"/>
      <c r="H36" s="57"/>
      <c r="I36" s="57"/>
      <c r="J36" s="57"/>
      <c r="K36" s="58">
        <f>K30+K33</f>
        <v>126032.663</v>
      </c>
      <c r="L36" s="57"/>
      <c r="M36" s="57"/>
      <c r="N36" s="59">
        <f aca="true" t="shared" si="9" ref="N36:AH36">SUM(N35,N33,N30,N20)</f>
        <v>114432.439</v>
      </c>
      <c r="O36" s="59">
        <f t="shared" si="9"/>
        <v>1313.329</v>
      </c>
      <c r="P36" s="59">
        <f t="shared" si="9"/>
        <v>0</v>
      </c>
      <c r="Q36" s="59">
        <f t="shared" si="9"/>
        <v>32910</v>
      </c>
      <c r="R36" s="59">
        <f t="shared" si="9"/>
        <v>1313.329</v>
      </c>
      <c r="S36" s="59">
        <f t="shared" si="9"/>
        <v>0</v>
      </c>
      <c r="T36" s="59">
        <f t="shared" si="9"/>
        <v>1170.1870000000001</v>
      </c>
      <c r="U36" s="59">
        <f t="shared" si="9"/>
        <v>0</v>
      </c>
      <c r="V36" s="59">
        <f t="shared" si="9"/>
        <v>1200</v>
      </c>
      <c r="W36" s="59">
        <f t="shared" si="9"/>
        <v>1211.8890000000001</v>
      </c>
      <c r="X36" s="59">
        <f t="shared" si="9"/>
        <v>0</v>
      </c>
      <c r="Y36" s="59">
        <f t="shared" si="9"/>
        <v>1200</v>
      </c>
      <c r="Z36" s="59">
        <f t="shared" si="9"/>
        <v>99.999</v>
      </c>
      <c r="AA36" s="59">
        <f t="shared" si="9"/>
        <v>0</v>
      </c>
      <c r="AB36" s="59">
        <f t="shared" si="9"/>
        <v>0</v>
      </c>
      <c r="AC36" s="59">
        <f t="shared" si="9"/>
        <v>0</v>
      </c>
      <c r="AD36" s="59">
        <f t="shared" si="9"/>
        <v>113232.439</v>
      </c>
      <c r="AE36" s="59">
        <f t="shared" si="9"/>
        <v>1271.627</v>
      </c>
      <c r="AF36" s="59">
        <f t="shared" si="9"/>
        <v>0</v>
      </c>
      <c r="AG36" s="59">
        <f t="shared" si="9"/>
        <v>31710</v>
      </c>
      <c r="AH36" s="60">
        <f t="shared" si="9"/>
        <v>1271.627</v>
      </c>
    </row>
    <row r="37" spans="1:34" ht="15.75">
      <c r="A37" s="22"/>
      <c r="B37" s="22"/>
      <c r="C37" s="61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5.75">
      <c r="A38" s="22"/>
      <c r="B38" s="22"/>
      <c r="C38" s="89"/>
      <c r="D38" s="89"/>
      <c r="E38" s="89"/>
      <c r="F38" s="89"/>
      <c r="G38" s="89"/>
      <c r="H38" s="89"/>
      <c r="I38" s="89"/>
      <c r="J38" s="62"/>
      <c r="K38" s="62"/>
      <c r="L38" s="62"/>
      <c r="M38" s="62"/>
      <c r="N38" s="62"/>
      <c r="O38" s="62"/>
      <c r="P38" s="62"/>
      <c r="Q38" s="6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</sheetData>
  <sheetProtection/>
  <mergeCells count="39">
    <mergeCell ref="S13:U14"/>
    <mergeCell ref="N15:P15"/>
    <mergeCell ref="C13:C16"/>
    <mergeCell ref="D37:Q37"/>
    <mergeCell ref="J3:R3"/>
    <mergeCell ref="J4:R4"/>
    <mergeCell ref="I5:J5"/>
    <mergeCell ref="G11:H11"/>
    <mergeCell ref="H13:H16"/>
    <mergeCell ref="I13:J15"/>
    <mergeCell ref="Q15:R15"/>
    <mergeCell ref="A21:AH21"/>
    <mergeCell ref="L13:L16"/>
    <mergeCell ref="C38:I38"/>
    <mergeCell ref="Y15:Z15"/>
    <mergeCell ref="A18:AH18"/>
    <mergeCell ref="A13:A16"/>
    <mergeCell ref="B13:B16"/>
    <mergeCell ref="K13:K16"/>
    <mergeCell ref="G13:G16"/>
    <mergeCell ref="A10:N10"/>
    <mergeCell ref="AG15:AH15"/>
    <mergeCell ref="M13:M16"/>
    <mergeCell ref="N13:R14"/>
    <mergeCell ref="AD13:AH14"/>
    <mergeCell ref="AA13:AC14"/>
    <mergeCell ref="D13:D16"/>
    <mergeCell ref="E13:E16"/>
    <mergeCell ref="F13:F16"/>
    <mergeCell ref="A9:U9"/>
    <mergeCell ref="V13:Z14"/>
    <mergeCell ref="AD15:AF15"/>
    <mergeCell ref="S15:U15"/>
    <mergeCell ref="AC2:AG2"/>
    <mergeCell ref="AC1:AG1"/>
    <mergeCell ref="AG12:AH12"/>
    <mergeCell ref="V15:X15"/>
    <mergeCell ref="AA15:AC15"/>
    <mergeCell ref="A7:Q7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Н.М.</cp:lastModifiedBy>
  <cp:lastPrinted>2015-11-03T03:52:24Z</cp:lastPrinted>
  <dcterms:created xsi:type="dcterms:W3CDTF">2000-10-03T09:28:13Z</dcterms:created>
  <dcterms:modified xsi:type="dcterms:W3CDTF">2015-11-03T05:39:12Z</dcterms:modified>
  <cp:category/>
  <cp:version/>
  <cp:contentType/>
  <cp:contentStatus/>
</cp:coreProperties>
</file>