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<sst xmlns="http://schemas.openxmlformats.org/spreadsheetml/2006/main" count="152" uniqueCount="100">
  <si>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</si>
  <si>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</si>
  <si>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</si>
  <si>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</si>
  <si>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</si>
  <si>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</si>
  <si>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</si>
  <si>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</si>
  <si>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</si>
  <si>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</si>
  <si>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</si>
  <si>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</si>
  <si>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</si>
  <si>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</si>
  <si>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</si>
  <si>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</si>
  <si>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</si>
  <si>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</si>
  <si>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</si>
  <si>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</si>
  <si>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</si>
  <si>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</si>
  <si>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</si>
  <si>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</si>
  <si>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</si>
  <si>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</si>
  <si>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</si>
  <si>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</si>
  <si>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</si>
  <si>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</si>
  <si>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</si>
  <si>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</si>
  <si>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</si>
  <si>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</si>
  <si>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</si>
  <si>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</si>
  <si>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</si>
  <si>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</si>
  <si>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</si>
  <si>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</si>
  <si>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</si>
  <si>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</si>
  <si>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</si>
  <si>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</si>
  <si>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</si>
  <si>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</si>
  <si>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</si>
  <si>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</si>
  <si>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</si>
  <si>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</si>
  <si>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</si>
  <si>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</si>
  <si>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</si>
  <si>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</si>
  <si>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</si>
  <si>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</si>
  <si>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</si>
  <si>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</si>
  <si>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</si>
  <si>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</si>
  <si>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</si>
  <si>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</si>
  <si>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</si>
  <si>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</si>
  <si>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</si>
  <si>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</si>
  <si>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</si>
  <si>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</si>
  <si>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</si>
  <si>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</si>
  <si>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</si>
  <si>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</si>
  <si>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</si>
  <si>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</si>
  <si>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</si>
  <si>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</si>
  <si>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</si>
  <si>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</si>
  <si>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</si>
  <si>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</si>
  <si>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</si>
  <si>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</si>
  <si>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</si>
  <si>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</si>
  <si>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</si>
  <si>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</si>
  <si>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</si>
  <si>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</si>
  <si>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</si>
  <si>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</si>
  <si>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</si>
  <si>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</si>
  <si>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</si>
  <si>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</si>
  <si>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</si>
  <si>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 xml:space="preserve"> ___01.02.2018 г.___</t>
  </si>
  <si>
    <t xml:space="preserve">Объем муниципального долга по состоянию на _01.02.2018_г. </t>
  </si>
  <si>
    <t>Предельный объем расходов на обслуживание муниципального долга 5 250 тыс. руб.</t>
  </si>
  <si>
    <t>Верхний предел муниципального долга по состоянию на 1 января 2019 г. 119 001 тыс.руб.</t>
  </si>
  <si>
    <t>решением Думы городского округа "город Саянск"  от 21.12.2017г. № 71-67-17-28 " «О местном бюджете на  2018 год и на плановый период 2019 и 2020 годов»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</si>
</sst>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 applyProtection="1">
      <alignment horizontal="left" wrapText="1"/>
      <protection locked="0"/>
    </xf>
    <xf numFmtId="0" fontId="7" fillId="33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A11">
      <pane xSplit="15" ySplit="12" topLeftCell="R30" activePane="bottomRight" state="frozen"/>
      <selection pane="topLeft" activeCell="A11" sqref="A11"/>
      <selection pane="topRight" activeCell="P11" sqref="P11"/>
      <selection pane="bottomLeft" activeCell="A23" sqref="A23"/>
      <selection pane="bottomRight" activeCell="U33" sqref="U33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9.625" style="0" customWidth="1"/>
    <col min="21" max="21" width="9.875" style="0" customWidth="1"/>
    <col min="22" max="22" width="11.125" style="0" customWidth="1"/>
    <col min="23" max="23" width="9.875" style="0" customWidth="1"/>
    <col min="24" max="24" width="8.1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9.2539062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32"/>
      <c r="AD1" s="132"/>
      <c r="AE1" s="132"/>
      <c r="AF1" s="132"/>
      <c r="AG1" s="132"/>
    </row>
    <row r="2" spans="29:33" ht="6.75" customHeight="1" hidden="1">
      <c r="AC2" s="126"/>
      <c r="AD2" s="126"/>
      <c r="AE2" s="126"/>
      <c r="AF2" s="126"/>
      <c r="AG2" s="126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25" t="s">
        <v>21</v>
      </c>
      <c r="K3" s="125"/>
      <c r="L3" s="125"/>
      <c r="M3" s="125"/>
      <c r="N3" s="125"/>
      <c r="O3" s="125"/>
      <c r="P3" s="125"/>
      <c r="Q3" s="125"/>
      <c r="R3" s="12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04" t="s">
        <v>18</v>
      </c>
      <c r="K4" s="104"/>
      <c r="L4" s="104"/>
      <c r="M4" s="104"/>
      <c r="N4" s="104"/>
      <c r="O4" s="104"/>
      <c r="P4" s="104"/>
      <c r="Q4" s="104"/>
      <c r="R4" s="10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1" t="s">
        <v>95</v>
      </c>
      <c r="J5" s="10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4" t="s">
        <v>99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89"/>
      <c r="S7" s="89"/>
      <c r="T7" s="89"/>
      <c r="U7" s="89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90" t="s">
        <v>98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12" t="s">
        <v>30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2" t="s">
        <v>97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91"/>
      <c r="P10" s="91"/>
      <c r="Q10" s="91"/>
      <c r="R10" s="91"/>
      <c r="S10" s="90"/>
      <c r="T10" s="90"/>
      <c r="U10" s="9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2" t="s">
        <v>96</v>
      </c>
      <c r="B11" s="92"/>
      <c r="C11" s="92"/>
      <c r="D11" s="92"/>
      <c r="E11" s="92"/>
      <c r="F11" s="92"/>
      <c r="G11" s="127">
        <f>AD37</f>
        <v>99966.75</v>
      </c>
      <c r="H11" s="127"/>
      <c r="I11" s="93" t="s">
        <v>2</v>
      </c>
      <c r="J11" s="92"/>
      <c r="K11" s="89"/>
      <c r="L11" s="89"/>
      <c r="M11" s="89"/>
      <c r="N11" s="93"/>
      <c r="O11" s="93"/>
      <c r="P11" s="93"/>
      <c r="Q11" s="93"/>
      <c r="R11" s="93"/>
      <c r="S11" s="93"/>
      <c r="T11" s="93"/>
      <c r="U11" s="8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33" t="s">
        <v>2</v>
      </c>
      <c r="AH12" s="133"/>
    </row>
    <row r="13" spans="1:36" ht="23.25" customHeight="1">
      <c r="A13" s="102" t="s">
        <v>31</v>
      </c>
      <c r="B13" s="99" t="s">
        <v>32</v>
      </c>
      <c r="C13" s="99" t="s">
        <v>3</v>
      </c>
      <c r="D13" s="99" t="s">
        <v>27</v>
      </c>
      <c r="E13" s="99" t="s">
        <v>33</v>
      </c>
      <c r="F13" s="99" t="s">
        <v>34</v>
      </c>
      <c r="G13" s="99" t="s">
        <v>35</v>
      </c>
      <c r="H13" s="99" t="s">
        <v>8</v>
      </c>
      <c r="I13" s="99" t="s">
        <v>36</v>
      </c>
      <c r="J13" s="116"/>
      <c r="K13" s="99" t="s">
        <v>39</v>
      </c>
      <c r="L13" s="99" t="s">
        <v>40</v>
      </c>
      <c r="M13" s="99" t="s">
        <v>7</v>
      </c>
      <c r="N13" s="129" t="s">
        <v>10</v>
      </c>
      <c r="O13" s="130"/>
      <c r="P13" s="130"/>
      <c r="Q13" s="130"/>
      <c r="R13" s="130"/>
      <c r="S13" s="119" t="s">
        <v>41</v>
      </c>
      <c r="T13" s="119"/>
      <c r="U13" s="119"/>
      <c r="V13" s="119" t="s">
        <v>42</v>
      </c>
      <c r="W13" s="119"/>
      <c r="X13" s="119"/>
      <c r="Y13" s="119"/>
      <c r="Z13" s="119"/>
      <c r="AA13" s="119" t="s">
        <v>45</v>
      </c>
      <c r="AB13" s="119"/>
      <c r="AC13" s="119"/>
      <c r="AD13" s="121" t="s">
        <v>6</v>
      </c>
      <c r="AE13" s="121"/>
      <c r="AF13" s="121"/>
      <c r="AG13" s="121"/>
      <c r="AH13" s="122"/>
      <c r="AI13" s="8"/>
      <c r="AJ13" s="8"/>
    </row>
    <row r="14" spans="1:36" ht="12.75">
      <c r="A14" s="103"/>
      <c r="B14" s="113"/>
      <c r="C14" s="113"/>
      <c r="D14" s="113"/>
      <c r="E14" s="100"/>
      <c r="F14" s="100"/>
      <c r="G14" s="100"/>
      <c r="H14" s="113"/>
      <c r="I14" s="117"/>
      <c r="J14" s="117"/>
      <c r="K14" s="118"/>
      <c r="L14" s="110"/>
      <c r="M14" s="110"/>
      <c r="N14" s="131"/>
      <c r="O14" s="131"/>
      <c r="P14" s="131"/>
      <c r="Q14" s="131"/>
      <c r="R14" s="131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3"/>
      <c r="AE14" s="123"/>
      <c r="AF14" s="123"/>
      <c r="AG14" s="123"/>
      <c r="AH14" s="124"/>
      <c r="AI14" s="9"/>
      <c r="AJ14" s="9"/>
    </row>
    <row r="15" spans="1:36" ht="28.5" customHeight="1">
      <c r="A15" s="103"/>
      <c r="B15" s="113"/>
      <c r="C15" s="113"/>
      <c r="D15" s="113"/>
      <c r="E15" s="100"/>
      <c r="F15" s="100"/>
      <c r="G15" s="100"/>
      <c r="H15" s="113"/>
      <c r="I15" s="117"/>
      <c r="J15" s="117"/>
      <c r="K15" s="118"/>
      <c r="L15" s="110"/>
      <c r="M15" s="110"/>
      <c r="N15" s="106" t="s">
        <v>9</v>
      </c>
      <c r="O15" s="106"/>
      <c r="P15" s="106"/>
      <c r="Q15" s="106" t="s">
        <v>4</v>
      </c>
      <c r="R15" s="106"/>
      <c r="S15" s="111" t="s">
        <v>9</v>
      </c>
      <c r="T15" s="111"/>
      <c r="U15" s="111"/>
      <c r="V15" s="106" t="s">
        <v>9</v>
      </c>
      <c r="W15" s="106"/>
      <c r="X15" s="106"/>
      <c r="Y15" s="106" t="s">
        <v>11</v>
      </c>
      <c r="Z15" s="106"/>
      <c r="AA15" s="111" t="s">
        <v>9</v>
      </c>
      <c r="AB15" s="111"/>
      <c r="AC15" s="111"/>
      <c r="AD15" s="106" t="s">
        <v>43</v>
      </c>
      <c r="AE15" s="106"/>
      <c r="AF15" s="106"/>
      <c r="AG15" s="106" t="s">
        <v>4</v>
      </c>
      <c r="AH15" s="128"/>
      <c r="AI15" s="9"/>
      <c r="AJ15" s="9"/>
    </row>
    <row r="16" spans="1:36" ht="81.75" customHeight="1">
      <c r="A16" s="103"/>
      <c r="B16" s="113"/>
      <c r="C16" s="113"/>
      <c r="D16" s="113"/>
      <c r="E16" s="100"/>
      <c r="F16" s="100"/>
      <c r="G16" s="100"/>
      <c r="H16" s="113"/>
      <c r="I16" s="27" t="s">
        <v>37</v>
      </c>
      <c r="J16" s="27" t="s">
        <v>38</v>
      </c>
      <c r="K16" s="118"/>
      <c r="L16" s="110"/>
      <c r="M16" s="110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07" t="s">
        <v>46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07" t="s">
        <v>47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5223.39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63</v>
      </c>
      <c r="J23" s="15"/>
      <c r="K23" s="16">
        <v>14666</v>
      </c>
      <c r="L23" s="19">
        <v>0.055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0</v>
      </c>
      <c r="T23" s="45">
        <v>0</v>
      </c>
      <c r="U23" s="45">
        <v>0</v>
      </c>
      <c r="V23" s="45">
        <v>250</v>
      </c>
      <c r="W23" s="45">
        <v>0</v>
      </c>
      <c r="X23" s="45">
        <v>0</v>
      </c>
      <c r="Y23" s="45">
        <v>250</v>
      </c>
      <c r="Z23" s="45">
        <v>0</v>
      </c>
      <c r="AA23" s="45">
        <v>0</v>
      </c>
      <c r="AB23" s="45">
        <v>0</v>
      </c>
      <c r="AC23" s="45">
        <v>0</v>
      </c>
      <c r="AD23" s="46">
        <v>2716</v>
      </c>
      <c r="AE23" s="46">
        <v>1249.22</v>
      </c>
      <c r="AF23" s="46">
        <v>0</v>
      </c>
      <c r="AG23" s="45">
        <v>2716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59</v>
      </c>
      <c r="D24" s="12" t="s">
        <v>57</v>
      </c>
      <c r="E24" s="12" t="s">
        <v>58</v>
      </c>
      <c r="F24" s="12" t="s">
        <v>19</v>
      </c>
      <c r="G24" s="12" t="s">
        <v>53</v>
      </c>
      <c r="H24" s="14">
        <v>41611</v>
      </c>
      <c r="I24" s="14" t="s">
        <v>64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0</v>
      </c>
      <c r="T24" s="45">
        <v>0</v>
      </c>
      <c r="U24" s="45">
        <v>0</v>
      </c>
      <c r="V24" s="45">
        <v>356.25</v>
      </c>
      <c r="W24" s="45">
        <v>0</v>
      </c>
      <c r="X24" s="45">
        <v>0</v>
      </c>
      <c r="Y24" s="45">
        <v>356.25</v>
      </c>
      <c r="Z24" s="45">
        <v>0</v>
      </c>
      <c r="AA24" s="45">
        <v>0</v>
      </c>
      <c r="AB24" s="45">
        <v>0</v>
      </c>
      <c r="AC24" s="45">
        <v>0</v>
      </c>
      <c r="AD24" s="46">
        <v>17737.75</v>
      </c>
      <c r="AE24" s="46">
        <f aca="true" t="shared" si="2" ref="AD24:AF25">O24+T24-W24-AB24</f>
        <v>963.438</v>
      </c>
      <c r="AF24" s="46">
        <f t="shared" si="2"/>
        <v>0</v>
      </c>
      <c r="AG24" s="45">
        <v>17737.75</v>
      </c>
      <c r="AH24" s="47">
        <v>963.44</v>
      </c>
      <c r="AI24" s="3"/>
      <c r="AJ24" s="3"/>
      <c r="AK24" s="3"/>
    </row>
    <row r="25" spans="1:37" ht="93" customHeight="1">
      <c r="A25" s="33" t="s">
        <v>56</v>
      </c>
      <c r="B25" s="14">
        <v>41632</v>
      </c>
      <c r="C25" s="44" t="s">
        <v>62</v>
      </c>
      <c r="D25" s="12" t="s">
        <v>60</v>
      </c>
      <c r="E25" s="66" t="s">
        <v>61</v>
      </c>
      <c r="F25" s="12" t="s">
        <v>19</v>
      </c>
      <c r="G25" s="12" t="s">
        <v>53</v>
      </c>
      <c r="H25" s="14">
        <v>41632</v>
      </c>
      <c r="I25" s="14" t="s">
        <v>65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400</v>
      </c>
      <c r="W25" s="45">
        <v>0</v>
      </c>
      <c r="X25" s="45">
        <v>0</v>
      </c>
      <c r="Y25" s="45">
        <v>400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3875</v>
      </c>
      <c r="AE25" s="46">
        <f t="shared" si="2"/>
        <v>232.12</v>
      </c>
      <c r="AF25" s="46">
        <f t="shared" si="2"/>
        <v>0</v>
      </c>
      <c r="AG25" s="45">
        <v>3875</v>
      </c>
      <c r="AH25" s="47">
        <v>232.123</v>
      </c>
      <c r="AI25" s="3"/>
      <c r="AJ25" s="3"/>
      <c r="AK25" s="3"/>
    </row>
    <row r="26" spans="1:37" ht="93" customHeight="1">
      <c r="A26" s="33" t="s">
        <v>66</v>
      </c>
      <c r="B26" s="14">
        <v>41800</v>
      </c>
      <c r="C26" s="44" t="s">
        <v>67</v>
      </c>
      <c r="D26" s="68" t="s">
        <v>68</v>
      </c>
      <c r="E26" s="66" t="s">
        <v>69</v>
      </c>
      <c r="F26" s="12" t="s">
        <v>19</v>
      </c>
      <c r="G26" s="12" t="s">
        <v>53</v>
      </c>
      <c r="H26" s="14">
        <v>41800</v>
      </c>
      <c r="I26" s="14" t="s">
        <v>70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19094</v>
      </c>
      <c r="AE26" s="69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 hidden="1">
      <c r="A27" s="33" t="s">
        <v>71</v>
      </c>
      <c r="B27" s="14">
        <v>41949</v>
      </c>
      <c r="C27" s="44" t="s">
        <v>72</v>
      </c>
      <c r="D27" s="12" t="s">
        <v>73</v>
      </c>
      <c r="E27" s="66" t="s">
        <v>74</v>
      </c>
      <c r="F27" s="12" t="s">
        <v>19</v>
      </c>
      <c r="G27" s="12" t="s">
        <v>53</v>
      </c>
      <c r="H27" s="14">
        <v>41949</v>
      </c>
      <c r="I27" s="14" t="s">
        <v>75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3"/>
        <v>0</v>
      </c>
      <c r="AF27" s="46">
        <f t="shared" si="3"/>
        <v>0</v>
      </c>
      <c r="AG27" s="45">
        <v>0</v>
      </c>
      <c r="AH27" s="47">
        <v>0</v>
      </c>
      <c r="AI27" s="3"/>
      <c r="AJ27" s="3"/>
      <c r="AK27" s="3"/>
    </row>
    <row r="28" spans="1:37" ht="187.5" customHeight="1">
      <c r="A28" s="33" t="s">
        <v>71</v>
      </c>
      <c r="B28" s="14">
        <v>41956</v>
      </c>
      <c r="C28" s="44" t="s">
        <v>77</v>
      </c>
      <c r="D28" s="12" t="s">
        <v>78</v>
      </c>
      <c r="E28" s="66" t="s">
        <v>79</v>
      </c>
      <c r="F28" s="12" t="s">
        <v>19</v>
      </c>
      <c r="G28" s="12" t="s">
        <v>53</v>
      </c>
      <c r="H28" s="14">
        <v>41956</v>
      </c>
      <c r="I28" s="14" t="s">
        <v>80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1921.25</v>
      </c>
      <c r="AF28" s="46">
        <f t="shared" si="3"/>
        <v>0</v>
      </c>
      <c r="AG28" s="45">
        <f>AD28</f>
        <v>18000</v>
      </c>
      <c r="AH28" s="47">
        <v>1921.25</v>
      </c>
      <c r="AI28" s="3"/>
      <c r="AJ28" s="3"/>
      <c r="AK28" s="3"/>
    </row>
    <row r="29" spans="1:37" ht="194.25" customHeight="1">
      <c r="A29" s="33" t="s">
        <v>76</v>
      </c>
      <c r="B29" s="14">
        <v>41985</v>
      </c>
      <c r="C29" s="44" t="s">
        <v>81</v>
      </c>
      <c r="D29" s="12" t="s">
        <v>82</v>
      </c>
      <c r="E29" s="66" t="s">
        <v>83</v>
      </c>
      <c r="F29" s="12" t="s">
        <v>19</v>
      </c>
      <c r="G29" s="12" t="s">
        <v>53</v>
      </c>
      <c r="H29" s="14">
        <v>41985</v>
      </c>
      <c r="I29" s="14" t="s">
        <v>84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925.26</v>
      </c>
      <c r="AF29" s="46">
        <f>P29+U29-X29-AC29</f>
        <v>0</v>
      </c>
      <c r="AG29" s="45">
        <v>8544</v>
      </c>
      <c r="AH29" s="47">
        <v>925.26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4" ref="N30:AA30">SUM(N22:N29)</f>
        <v>70973</v>
      </c>
      <c r="O30" s="42">
        <f t="shared" si="4"/>
        <v>7270.178</v>
      </c>
      <c r="P30" s="42">
        <f t="shared" si="4"/>
        <v>5223.39</v>
      </c>
      <c r="Q30" s="42">
        <f t="shared" si="4"/>
        <v>70973</v>
      </c>
      <c r="R30" s="42">
        <f t="shared" si="4"/>
        <v>7270.178</v>
      </c>
      <c r="S30" s="42">
        <f t="shared" si="4"/>
        <v>0</v>
      </c>
      <c r="T30" s="42">
        <f t="shared" si="4"/>
        <v>0</v>
      </c>
      <c r="U30" s="42">
        <f t="shared" si="4"/>
        <v>0</v>
      </c>
      <c r="V30" s="42">
        <f t="shared" si="4"/>
        <v>1006.25</v>
      </c>
      <c r="W30" s="42">
        <f t="shared" si="4"/>
        <v>0</v>
      </c>
      <c r="X30" s="42">
        <f t="shared" si="4"/>
        <v>0</v>
      </c>
      <c r="Y30" s="42">
        <f t="shared" si="4"/>
        <v>1006.25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69966.75</v>
      </c>
      <c r="AE30" s="42">
        <f t="shared" si="5"/>
        <v>7270.178</v>
      </c>
      <c r="AF30" s="42">
        <f t="shared" si="5"/>
        <v>5223.39</v>
      </c>
      <c r="AG30" s="42">
        <f t="shared" si="5"/>
        <v>69966.75</v>
      </c>
      <c r="AH30" s="43">
        <f t="shared" si="5"/>
        <v>7270.182000000001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70" t="s">
        <v>50</v>
      </c>
      <c r="B32" s="71" t="s">
        <v>86</v>
      </c>
      <c r="C32" s="72" t="s">
        <v>87</v>
      </c>
      <c r="D32" s="72" t="s">
        <v>88</v>
      </c>
      <c r="E32" s="72" t="s">
        <v>89</v>
      </c>
      <c r="F32" s="73" t="s">
        <v>19</v>
      </c>
      <c r="G32" s="73" t="s">
        <v>93</v>
      </c>
      <c r="H32" s="72" t="s">
        <v>85</v>
      </c>
      <c r="I32" s="71">
        <v>43097</v>
      </c>
      <c r="J32" s="74"/>
      <c r="K32" s="75">
        <v>0</v>
      </c>
      <c r="L32" s="76">
        <v>0.128</v>
      </c>
      <c r="M32" s="77" t="s">
        <v>20</v>
      </c>
      <c r="N32" s="78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T32" s="80">
        <v>0</v>
      </c>
      <c r="U32" s="80">
        <v>0</v>
      </c>
      <c r="V32" s="80">
        <v>0</v>
      </c>
      <c r="W32" s="80">
        <f>T32</f>
        <v>0</v>
      </c>
      <c r="X32" s="80">
        <v>0</v>
      </c>
      <c r="Y32" s="78">
        <v>0</v>
      </c>
      <c r="Z32" s="80">
        <v>0</v>
      </c>
      <c r="AA32" s="80">
        <v>0</v>
      </c>
      <c r="AB32" s="80">
        <v>0</v>
      </c>
      <c r="AC32" s="80">
        <v>0</v>
      </c>
      <c r="AD32" s="81">
        <f>N32+S32-V32-AA32</f>
        <v>0</v>
      </c>
      <c r="AE32" s="81">
        <v>0</v>
      </c>
      <c r="AF32" s="81">
        <f>P32+U32-X32-AC32</f>
        <v>0</v>
      </c>
      <c r="AG32" s="80">
        <v>0</v>
      </c>
      <c r="AH32" s="82">
        <v>0</v>
      </c>
      <c r="AK32" s="21"/>
      <c r="AL32" s="22"/>
    </row>
    <row r="33" spans="1:54" s="34" customFormat="1" ht="181.5" customHeight="1">
      <c r="A33" s="87" t="s">
        <v>50</v>
      </c>
      <c r="B33" s="94">
        <v>43053</v>
      </c>
      <c r="C33" s="88" t="s">
        <v>90</v>
      </c>
      <c r="D33" s="88" t="s">
        <v>91</v>
      </c>
      <c r="E33" s="72" t="s">
        <v>92</v>
      </c>
      <c r="F33" s="73" t="s">
        <v>19</v>
      </c>
      <c r="G33" s="73" t="s">
        <v>93</v>
      </c>
      <c r="H33" s="34" t="s">
        <v>94</v>
      </c>
      <c r="I33" s="94">
        <v>43462</v>
      </c>
      <c r="K33" s="95">
        <v>35000</v>
      </c>
      <c r="L33" s="96">
        <v>0.105</v>
      </c>
      <c r="M33" s="44" t="s">
        <v>20</v>
      </c>
      <c r="N33" s="95">
        <v>30000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267.51</v>
      </c>
      <c r="U33" s="95">
        <v>0</v>
      </c>
      <c r="V33" s="95">
        <v>0</v>
      </c>
      <c r="W33" s="45">
        <f>T33</f>
        <v>267.51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46">
        <f>N33+S33-V33-AA33</f>
        <v>30000</v>
      </c>
      <c r="AE33" s="95">
        <v>0</v>
      </c>
      <c r="AF33" s="46">
        <f>P33+U33-X33-AC33</f>
        <v>0</v>
      </c>
      <c r="AG33" s="95">
        <v>0</v>
      </c>
      <c r="AH33" s="97">
        <v>0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38" ht="18">
      <c r="A34" s="83" t="s">
        <v>14</v>
      </c>
      <c r="B34" s="84"/>
      <c r="C34" s="84"/>
      <c r="D34" s="84"/>
      <c r="E34" s="49"/>
      <c r="F34" s="49"/>
      <c r="G34" s="49"/>
      <c r="H34" s="84"/>
      <c r="I34" s="84"/>
      <c r="J34" s="84"/>
      <c r="K34" s="85">
        <f>K32+K33</f>
        <v>35000</v>
      </c>
      <c r="L34" s="84"/>
      <c r="M34" s="84"/>
      <c r="N34" s="86">
        <f aca="true" t="shared" si="6" ref="N34:T34">N32+N33</f>
        <v>30000</v>
      </c>
      <c r="O34" s="86">
        <f t="shared" si="6"/>
        <v>0</v>
      </c>
      <c r="P34" s="86">
        <f t="shared" si="6"/>
        <v>0</v>
      </c>
      <c r="Q34" s="86">
        <f t="shared" si="6"/>
        <v>0</v>
      </c>
      <c r="R34" s="86">
        <f t="shared" si="6"/>
        <v>0</v>
      </c>
      <c r="S34" s="86">
        <f t="shared" si="6"/>
        <v>0</v>
      </c>
      <c r="T34" s="86">
        <f t="shared" si="6"/>
        <v>267.51</v>
      </c>
      <c r="U34" s="86">
        <f aca="true" t="shared" si="7" ref="U34:AH34">U32+U33</f>
        <v>0</v>
      </c>
      <c r="V34" s="86">
        <f t="shared" si="7"/>
        <v>0</v>
      </c>
      <c r="W34" s="86">
        <f>W32+W33</f>
        <v>267.51</v>
      </c>
      <c r="X34" s="86">
        <f t="shared" si="7"/>
        <v>0</v>
      </c>
      <c r="Y34" s="86">
        <f t="shared" si="7"/>
        <v>0</v>
      </c>
      <c r="Z34" s="86">
        <f t="shared" si="7"/>
        <v>0</v>
      </c>
      <c r="AA34" s="86">
        <f t="shared" si="7"/>
        <v>0</v>
      </c>
      <c r="AB34" s="86">
        <f t="shared" si="7"/>
        <v>0</v>
      </c>
      <c r="AC34" s="86">
        <f t="shared" si="7"/>
        <v>0</v>
      </c>
      <c r="AD34" s="86">
        <f t="shared" si="7"/>
        <v>30000</v>
      </c>
      <c r="AE34" s="86">
        <f t="shared" si="7"/>
        <v>0</v>
      </c>
      <c r="AF34" s="86">
        <f t="shared" si="7"/>
        <v>0</v>
      </c>
      <c r="AG34" s="86">
        <f t="shared" si="7"/>
        <v>0</v>
      </c>
      <c r="AH34" s="86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8" ref="N37:AC37">SUM(N36,N34,N30,N20)</f>
        <v>100973</v>
      </c>
      <c r="O37" s="55">
        <f t="shared" si="8"/>
        <v>7270.178</v>
      </c>
      <c r="P37" s="55">
        <f t="shared" si="8"/>
        <v>5223.39</v>
      </c>
      <c r="Q37" s="55">
        <f>SUM(Q36,Q34,Q30,Q20)</f>
        <v>70973</v>
      </c>
      <c r="R37" s="55">
        <f t="shared" si="8"/>
        <v>7270.178</v>
      </c>
      <c r="S37" s="55">
        <f t="shared" si="8"/>
        <v>0</v>
      </c>
      <c r="T37" s="55">
        <f>SUM(T36,T34,T30,T20)</f>
        <v>267.51</v>
      </c>
      <c r="U37" s="55">
        <f t="shared" si="8"/>
        <v>0</v>
      </c>
      <c r="V37" s="55">
        <f t="shared" si="8"/>
        <v>1006.25</v>
      </c>
      <c r="W37" s="55">
        <f t="shared" si="8"/>
        <v>267.51</v>
      </c>
      <c r="X37" s="55">
        <f t="shared" si="8"/>
        <v>0</v>
      </c>
      <c r="Y37" s="55">
        <f t="shared" si="8"/>
        <v>1006.25</v>
      </c>
      <c r="Z37" s="55">
        <f t="shared" si="8"/>
        <v>0</v>
      </c>
      <c r="AA37" s="55">
        <f t="shared" si="8"/>
        <v>0</v>
      </c>
      <c r="AB37" s="55">
        <f t="shared" si="8"/>
        <v>0</v>
      </c>
      <c r="AC37" s="55">
        <f t="shared" si="8"/>
        <v>0</v>
      </c>
      <c r="AD37" s="55">
        <f>AD34+AD30</f>
        <v>99966.75</v>
      </c>
      <c r="AE37" s="55">
        <f>SUM(AE36,AE34,AE30,AE20)</f>
        <v>7270.178</v>
      </c>
      <c r="AF37" s="55">
        <f>SUM(AF36,AF34,AF30,AF20)</f>
        <v>5223.39</v>
      </c>
      <c r="AG37" s="55">
        <f>SUM(AG36,AG34,AG30,AG20)</f>
        <v>69966.75</v>
      </c>
      <c r="AH37" s="56">
        <f>SUM(AH36,AH34,AH30,AH20)</f>
        <v>7270.182000000001</v>
      </c>
    </row>
    <row r="38" spans="1:34" ht="15.75">
      <c r="A38" s="23"/>
      <c r="B38" s="2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63"/>
      <c r="C39" s="64"/>
      <c r="D39" s="65"/>
      <c r="E39" s="63"/>
      <c r="F39" s="64"/>
      <c r="G39" s="115"/>
      <c r="H39" s="115"/>
      <c r="I39" s="63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.75">
      <c r="A40" s="23"/>
      <c r="B40" s="63"/>
      <c r="C40" s="64"/>
      <c r="D40" s="64"/>
      <c r="E40" s="64"/>
      <c r="F40" s="64"/>
      <c r="G40" s="64"/>
      <c r="H40" s="64"/>
      <c r="I40" s="64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63"/>
      <c r="C41" s="65"/>
      <c r="D41" s="65"/>
      <c r="E41" s="65"/>
      <c r="F41" s="65"/>
      <c r="G41" s="65"/>
      <c r="H41" s="65"/>
      <c r="I41" s="65"/>
      <c r="J41" s="59"/>
      <c r="K41" s="101"/>
      <c r="L41" s="101"/>
      <c r="M41" s="101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63"/>
      <c r="C42" s="21"/>
      <c r="D42" s="21"/>
      <c r="E42" s="21"/>
      <c r="F42" s="21"/>
      <c r="G42" s="114"/>
      <c r="H42" s="114"/>
      <c r="I42" s="63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2"/>
      <c r="C46" s="62"/>
    </row>
    <row r="47" spans="2:3" ht="12.75">
      <c r="B47" s="67"/>
      <c r="C47" s="62"/>
    </row>
    <row r="48" ht="12.75">
      <c r="B48" s="3"/>
    </row>
    <row r="49" ht="12.75">
      <c r="B49" s="3"/>
    </row>
  </sheetData>
  <sheetProtection/>
  <mergeCells count="41">
    <mergeCell ref="AC1:AG1"/>
    <mergeCell ref="AG12:AH12"/>
    <mergeCell ref="V15:X15"/>
    <mergeCell ref="AA15:AC15"/>
    <mergeCell ref="A7:Q7"/>
    <mergeCell ref="J3:R3"/>
    <mergeCell ref="A9:U9"/>
    <mergeCell ref="AC2:AG2"/>
    <mergeCell ref="G11:H11"/>
    <mergeCell ref="AA13:AC14"/>
    <mergeCell ref="C13:C16"/>
    <mergeCell ref="AG15:AH15"/>
    <mergeCell ref="B13:B16"/>
    <mergeCell ref="I5:J5"/>
    <mergeCell ref="V13:Z14"/>
    <mergeCell ref="G42:H42"/>
    <mergeCell ref="G39:H39"/>
    <mergeCell ref="A21:AH21"/>
    <mergeCell ref="L13:L16"/>
    <mergeCell ref="I13:J15"/>
    <mergeCell ref="K13:K16"/>
    <mergeCell ref="S13:U14"/>
    <mergeCell ref="AD13:AH14"/>
    <mergeCell ref="F13:F16"/>
    <mergeCell ref="N13:R14"/>
    <mergeCell ref="A10:N10"/>
    <mergeCell ref="E13:E16"/>
    <mergeCell ref="N15:P15"/>
    <mergeCell ref="D13:D16"/>
    <mergeCell ref="Y15:Z15"/>
    <mergeCell ref="H13:H16"/>
    <mergeCell ref="G13:G16"/>
    <mergeCell ref="K41:M41"/>
    <mergeCell ref="A13:A16"/>
    <mergeCell ref="J4:R4"/>
    <mergeCell ref="C38:L38"/>
    <mergeCell ref="AD15:AF15"/>
    <mergeCell ref="A18:AH18"/>
    <mergeCell ref="M13:M16"/>
    <mergeCell ref="S15:U15"/>
    <mergeCell ref="Q15:R15"/>
  </mergeCells>
  <printOptions/>
  <pageMargins left="0" right="0" top="0.5905511811023623" bottom="0" header="0.5118110236220472" footer="0.5118110236220472"/>
  <pageSetup horizontalDpi="600" verticalDpi="600" orientation="landscape" paperSize="9" scale="39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2017-12-04T08:09:44Z</cp:lastPrinted>
  <dcterms:created xsi:type="dcterms:W3CDTF">2000-10-03T09:28:13Z</dcterms:created>
  <dcterms:modified xsi:type="dcterms:W3CDTF">2018-03-02T05:20:56Z</dcterms:modified>
  <cp:category/>
  <cp:version/>
  <cp:contentType/>
  <cp:contentStatus/>
</cp:coreProperties>
</file>