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<sst xmlns="http://schemas.openxmlformats.org/spreadsheetml/2006/main" count="152" uniqueCount="95">
  <si>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</si>
  <si>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</si>
  <si>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</si>
  <si>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</si>
  <si>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</si>
  <si>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</si>
  <si>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</si>
  <si>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</si>
  <si>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</si>
  <si>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</si>
  <si>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</si>
  <si>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</si>
  <si>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</si>
  <si>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</si>
  <si>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</si>
  <si>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</si>
  <si>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</si>
  <si>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</si>
  <si>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</si>
  <si>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</si>
  <si>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</si>
  <si>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</si>
  <si>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</si>
  <si>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</si>
  <si>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</si>
  <si>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</si>
  <si>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</si>
  <si>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</si>
  <si>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</si>
  <si>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</si>
  <si>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</si>
  <si>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</si>
  <si>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</si>
  <si>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</si>
  <si>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</si>
  <si>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</si>
  <si>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</si>
  <si>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</si>
  <si>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</si>
  <si>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</si>
  <si>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</si>
  <si>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</si>
  <si>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</si>
  <si>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</si>
  <si>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</si>
  <si>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</si>
  <si>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</si>
  <si>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</si>
  <si>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</si>
  <si>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</si>
  <si>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</si>
  <si>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</si>
  <si>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</si>
  <si>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</si>
  <si>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</si>
  <si>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</si>
  <si>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</si>
  <si>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</si>
  <si>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</si>
  <si>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</si>
  <si>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</si>
  <si>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</si>
  <si>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</si>
  <si>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</si>
  <si>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</si>
  <si>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</si>
  <si>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</si>
  <si>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</si>
  <si>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</si>
  <si>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</si>
  <si>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</si>
  <si>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</si>
  <si>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</si>
  <si>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</si>
  <si>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</si>
  <si>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</si>
  <si>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</si>
  <si>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</si>
  <si>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</si>
  <si>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</si>
  <si>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</si>
  <si>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</si>
  <si>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</si>
  <si>
    <t>Предельный объем расходов на обслуживание муниципального долга 8 650 тыс. руб.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</si>
  <si>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</si>
  <si>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</si>
  <si>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</si>
  <si>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</si>
  <si>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</si>
  <si>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</si>
  <si>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</si>
  <si>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 xml:space="preserve"> ___01.11.2018 г.___</t>
  </si>
  <si>
    <t xml:space="preserve">Объем муниципального долга по состоянию на 01.11.2018_г. </t>
  </si>
  <si>
    <t>Верхний предел муниципального долга по состоянию на 1 января 2019 г. 130 074тыс.руб.</t>
  </si>
  <si>
    <t>решением Думы городского округа "город Саянск"  от 18.10.2018г. № 71-67-18-51" «О внесении изменений и дополнений в решение Думы городского округа муниципального образования «город Саянск»  от 21.12.2017 № 71-67-17-28 «О местном бюджете на  2018 год и на плановый период 2019 и 2020 годов»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</si>
</sst>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33" borderId="2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4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view="pageBreakPreview" zoomScale="60" zoomScalePageLayoutView="0" workbookViewId="0" topLeftCell="A1">
      <selection activeCell="G11" sqref="G11:H11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30"/>
      <c r="AD1" s="130"/>
      <c r="AE1" s="130"/>
      <c r="AF1" s="130"/>
      <c r="AG1" s="130"/>
    </row>
    <row r="2" spans="29:33" ht="6.75" customHeight="1" hidden="1">
      <c r="AC2" s="133"/>
      <c r="AD2" s="133"/>
      <c r="AE2" s="133"/>
      <c r="AF2" s="133"/>
      <c r="AG2" s="133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00" t="s">
        <v>21</v>
      </c>
      <c r="K3" s="100"/>
      <c r="L3" s="100"/>
      <c r="M3" s="100"/>
      <c r="N3" s="100"/>
      <c r="O3" s="100"/>
      <c r="P3" s="100"/>
      <c r="Q3" s="100"/>
      <c r="R3" s="10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35" t="s">
        <v>18</v>
      </c>
      <c r="K4" s="135"/>
      <c r="L4" s="135"/>
      <c r="M4" s="135"/>
      <c r="N4" s="135"/>
      <c r="O4" s="135"/>
      <c r="P4" s="135"/>
      <c r="Q4" s="135"/>
      <c r="R4" s="13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01" t="s">
        <v>91</v>
      </c>
      <c r="J5" s="10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32" t="s">
        <v>94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88"/>
      <c r="S7" s="88"/>
      <c r="T7" s="88"/>
      <c r="U7" s="88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.75">
      <c r="A8" s="89" t="s">
        <v>93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13.5" customHeight="1">
      <c r="A9" s="106" t="s">
        <v>30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06" t="s">
        <v>83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1" t="s">
        <v>92</v>
      </c>
      <c r="B11" s="91"/>
      <c r="C11" s="91"/>
      <c r="D11" s="91"/>
      <c r="E11" s="91"/>
      <c r="F11" s="91"/>
      <c r="G11" s="134">
        <f>AD37</f>
        <v>125608.07</v>
      </c>
      <c r="H11" s="134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31" t="s">
        <v>2</v>
      </c>
      <c r="AH12" s="131"/>
    </row>
    <row r="13" spans="1:36" ht="23.25" customHeight="1">
      <c r="A13" s="125" t="s">
        <v>31</v>
      </c>
      <c r="B13" s="102" t="s">
        <v>32</v>
      </c>
      <c r="C13" s="102" t="s">
        <v>3</v>
      </c>
      <c r="D13" s="102" t="s">
        <v>27</v>
      </c>
      <c r="E13" s="102" t="s">
        <v>33</v>
      </c>
      <c r="F13" s="102" t="s">
        <v>34</v>
      </c>
      <c r="G13" s="102" t="s">
        <v>35</v>
      </c>
      <c r="H13" s="102" t="s">
        <v>8</v>
      </c>
      <c r="I13" s="102" t="s">
        <v>36</v>
      </c>
      <c r="J13" s="122"/>
      <c r="K13" s="102" t="s">
        <v>39</v>
      </c>
      <c r="L13" s="102" t="s">
        <v>40</v>
      </c>
      <c r="M13" s="102" t="s">
        <v>7</v>
      </c>
      <c r="N13" s="111" t="s">
        <v>10</v>
      </c>
      <c r="O13" s="112"/>
      <c r="P13" s="112"/>
      <c r="Q13" s="112"/>
      <c r="R13" s="112"/>
      <c r="S13" s="115" t="s">
        <v>41</v>
      </c>
      <c r="T13" s="115"/>
      <c r="U13" s="115"/>
      <c r="V13" s="115" t="s">
        <v>42</v>
      </c>
      <c r="W13" s="115"/>
      <c r="X13" s="115"/>
      <c r="Y13" s="115"/>
      <c r="Z13" s="115"/>
      <c r="AA13" s="115" t="s">
        <v>45</v>
      </c>
      <c r="AB13" s="115"/>
      <c r="AC13" s="115"/>
      <c r="AD13" s="107" t="s">
        <v>6</v>
      </c>
      <c r="AE13" s="107"/>
      <c r="AF13" s="107"/>
      <c r="AG13" s="107"/>
      <c r="AH13" s="108"/>
      <c r="AI13" s="8"/>
      <c r="AJ13" s="8"/>
    </row>
    <row r="14" spans="1:36" ht="12.75">
      <c r="A14" s="126"/>
      <c r="B14" s="114"/>
      <c r="C14" s="114"/>
      <c r="D14" s="114"/>
      <c r="E14" s="128"/>
      <c r="F14" s="128"/>
      <c r="G14" s="128"/>
      <c r="H14" s="114"/>
      <c r="I14" s="123"/>
      <c r="J14" s="123"/>
      <c r="K14" s="124"/>
      <c r="L14" s="103"/>
      <c r="M14" s="103"/>
      <c r="N14" s="113"/>
      <c r="O14" s="113"/>
      <c r="P14" s="113"/>
      <c r="Q14" s="113"/>
      <c r="R14" s="113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09"/>
      <c r="AE14" s="109"/>
      <c r="AF14" s="109"/>
      <c r="AG14" s="109"/>
      <c r="AH14" s="110"/>
      <c r="AI14" s="9"/>
      <c r="AJ14" s="9"/>
    </row>
    <row r="15" spans="1:36" ht="28.5" customHeight="1">
      <c r="A15" s="126"/>
      <c r="B15" s="114"/>
      <c r="C15" s="114"/>
      <c r="D15" s="114"/>
      <c r="E15" s="128"/>
      <c r="F15" s="128"/>
      <c r="G15" s="128"/>
      <c r="H15" s="114"/>
      <c r="I15" s="123"/>
      <c r="J15" s="123"/>
      <c r="K15" s="124"/>
      <c r="L15" s="103"/>
      <c r="M15" s="103"/>
      <c r="N15" s="104" t="s">
        <v>9</v>
      </c>
      <c r="O15" s="104"/>
      <c r="P15" s="104"/>
      <c r="Q15" s="104" t="s">
        <v>4</v>
      </c>
      <c r="R15" s="104"/>
      <c r="S15" s="105" t="s">
        <v>9</v>
      </c>
      <c r="T15" s="105"/>
      <c r="U15" s="105"/>
      <c r="V15" s="104" t="s">
        <v>9</v>
      </c>
      <c r="W15" s="104"/>
      <c r="X15" s="104"/>
      <c r="Y15" s="104" t="s">
        <v>11</v>
      </c>
      <c r="Z15" s="104"/>
      <c r="AA15" s="105" t="s">
        <v>9</v>
      </c>
      <c r="AB15" s="105"/>
      <c r="AC15" s="105"/>
      <c r="AD15" s="104" t="s">
        <v>43</v>
      </c>
      <c r="AE15" s="104"/>
      <c r="AF15" s="104"/>
      <c r="AG15" s="104" t="s">
        <v>4</v>
      </c>
      <c r="AH15" s="129"/>
      <c r="AI15" s="9"/>
      <c r="AJ15" s="9"/>
    </row>
    <row r="16" spans="1:36" ht="81.75" customHeight="1">
      <c r="A16" s="126"/>
      <c r="B16" s="114"/>
      <c r="C16" s="114"/>
      <c r="D16" s="114"/>
      <c r="E16" s="128"/>
      <c r="F16" s="128"/>
      <c r="G16" s="128"/>
      <c r="H16" s="114"/>
      <c r="I16" s="27" t="s">
        <v>37</v>
      </c>
      <c r="J16" s="27" t="s">
        <v>38</v>
      </c>
      <c r="K16" s="124"/>
      <c r="L16" s="103"/>
      <c r="M16" s="103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19" t="s">
        <v>46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1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19" t="s">
        <v>47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1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5223.39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1700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3523.3900000000003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84</v>
      </c>
      <c r="F23" s="12" t="s">
        <v>19</v>
      </c>
      <c r="G23" s="12" t="s">
        <v>53</v>
      </c>
      <c r="H23" s="14">
        <v>41512</v>
      </c>
      <c r="I23" s="14" t="s">
        <v>90</v>
      </c>
      <c r="J23" s="15"/>
      <c r="K23" s="16">
        <v>14666</v>
      </c>
      <c r="L23" s="99">
        <v>0.001</v>
      </c>
      <c r="M23" s="44" t="s">
        <v>20</v>
      </c>
      <c r="N23" s="16">
        <v>2966</v>
      </c>
      <c r="O23" s="17">
        <v>1249.22</v>
      </c>
      <c r="P23" s="17">
        <v>0</v>
      </c>
      <c r="Q23" s="17">
        <v>2966</v>
      </c>
      <c r="R23" s="17">
        <v>1249.22</v>
      </c>
      <c r="S23" s="45">
        <v>4159.8</v>
      </c>
      <c r="T23" s="45">
        <v>920.13</v>
      </c>
      <c r="U23" s="45">
        <v>1995.39</v>
      </c>
      <c r="V23" s="45">
        <v>831.29</v>
      </c>
      <c r="W23" s="45">
        <v>4.95</v>
      </c>
      <c r="X23" s="45">
        <v>0</v>
      </c>
      <c r="Y23" s="45">
        <v>831.29</v>
      </c>
      <c r="Z23" s="45">
        <v>0</v>
      </c>
      <c r="AA23" s="45">
        <v>0</v>
      </c>
      <c r="AB23" s="45">
        <v>2164.41</v>
      </c>
      <c r="AC23" s="45">
        <v>1995.39</v>
      </c>
      <c r="AD23" s="46">
        <v>6294.51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85</v>
      </c>
      <c r="F24" s="12" t="s">
        <v>19</v>
      </c>
      <c r="G24" s="12" t="s">
        <v>53</v>
      </c>
      <c r="H24" s="14">
        <v>41611</v>
      </c>
      <c r="I24" s="14" t="s">
        <v>90</v>
      </c>
      <c r="J24" s="15"/>
      <c r="K24" s="16">
        <v>18094</v>
      </c>
      <c r="L24" s="99">
        <v>0.001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</v>
      </c>
      <c r="R24" s="17">
        <v>963.438</v>
      </c>
      <c r="S24" s="45">
        <v>7746.64</v>
      </c>
      <c r="T24" s="45">
        <v>2287.25</v>
      </c>
      <c r="U24" s="45">
        <v>4514.7</v>
      </c>
      <c r="V24" s="45">
        <v>1968.91</v>
      </c>
      <c r="W24" s="45">
        <v>18.76</v>
      </c>
      <c r="X24" s="45">
        <v>0</v>
      </c>
      <c r="Y24" s="45">
        <v>1968.91</v>
      </c>
      <c r="Z24" s="45">
        <v>0</v>
      </c>
      <c r="AA24" s="45">
        <v>0</v>
      </c>
      <c r="AB24" s="45">
        <v>3231.93</v>
      </c>
      <c r="AC24" s="45">
        <v>4514.7</v>
      </c>
      <c r="AD24" s="46">
        <v>23871.73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86</v>
      </c>
      <c r="F25" s="12" t="s">
        <v>19</v>
      </c>
      <c r="G25" s="12" t="s">
        <v>53</v>
      </c>
      <c r="H25" s="14">
        <v>41632</v>
      </c>
      <c r="I25" s="14" t="s">
        <v>90</v>
      </c>
      <c r="J25" s="15"/>
      <c r="K25" s="16">
        <v>4275</v>
      </c>
      <c r="L25" s="99">
        <v>0.001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1802.36</v>
      </c>
      <c r="T25" s="45">
        <v>529.08</v>
      </c>
      <c r="U25" s="45">
        <v>1045.1</v>
      </c>
      <c r="V25" s="45">
        <v>1063.87</v>
      </c>
      <c r="W25" s="45">
        <v>3.94</v>
      </c>
      <c r="X25" s="45">
        <v>0</v>
      </c>
      <c r="Y25" s="45">
        <v>1063.87</v>
      </c>
      <c r="Z25" s="45">
        <v>0</v>
      </c>
      <c r="AA25" s="45">
        <v>0</v>
      </c>
      <c r="AB25" s="45">
        <v>757.27</v>
      </c>
      <c r="AC25" s="45">
        <v>1045.1</v>
      </c>
      <c r="AD25" s="46">
        <v>5013.49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87</v>
      </c>
      <c r="F26" s="12" t="s">
        <v>19</v>
      </c>
      <c r="G26" s="12" t="s">
        <v>53</v>
      </c>
      <c r="H26" s="14">
        <v>41800</v>
      </c>
      <c r="I26" s="14" t="s">
        <v>90</v>
      </c>
      <c r="J26" s="15"/>
      <c r="K26" s="16">
        <v>19094</v>
      </c>
      <c r="L26" s="99">
        <v>0.001</v>
      </c>
      <c r="M26" s="44" t="s">
        <v>20</v>
      </c>
      <c r="N26" s="16">
        <v>19094</v>
      </c>
      <c r="O26" s="17">
        <v>1978.89</v>
      </c>
      <c r="P26" s="17">
        <v>0</v>
      </c>
      <c r="Q26" s="17">
        <v>19094</v>
      </c>
      <c r="R26" s="17">
        <v>1978.89</v>
      </c>
      <c r="S26" s="45">
        <v>8027.63</v>
      </c>
      <c r="T26" s="45">
        <v>2023.27</v>
      </c>
      <c r="U26" s="45">
        <v>4025.47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4002.15</v>
      </c>
      <c r="AC26" s="45">
        <v>4025.47</v>
      </c>
      <c r="AD26" s="46">
        <v>27121.63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88</v>
      </c>
      <c r="F28" s="12" t="s">
        <v>19</v>
      </c>
      <c r="G28" s="12" t="s">
        <v>53</v>
      </c>
      <c r="H28" s="14">
        <v>41956</v>
      </c>
      <c r="I28" s="14" t="s">
        <v>90</v>
      </c>
      <c r="J28" s="15"/>
      <c r="K28" s="16">
        <v>18000</v>
      </c>
      <c r="L28" s="99">
        <v>0.001</v>
      </c>
      <c r="M28" s="44" t="s">
        <v>20</v>
      </c>
      <c r="N28" s="16">
        <v>18000</v>
      </c>
      <c r="O28" s="17">
        <v>1921.25</v>
      </c>
      <c r="P28" s="17">
        <v>0</v>
      </c>
      <c r="Q28" s="17">
        <v>18000</v>
      </c>
      <c r="R28" s="17">
        <v>1921.25</v>
      </c>
      <c r="S28" s="45">
        <v>5792.62</v>
      </c>
      <c r="T28" s="45">
        <v>1313.33</v>
      </c>
      <c r="U28" s="45">
        <v>2575.8</v>
      </c>
      <c r="V28" s="45">
        <v>1189.63</v>
      </c>
      <c r="W28" s="45">
        <v>17.75</v>
      </c>
      <c r="X28" s="45">
        <v>0</v>
      </c>
      <c r="Y28" s="45">
        <v>1189.63</v>
      </c>
      <c r="Z28" s="45">
        <v>0</v>
      </c>
      <c r="AA28" s="45">
        <v>0</v>
      </c>
      <c r="AB28" s="45">
        <v>3216.82</v>
      </c>
      <c r="AC28" s="45">
        <v>2575.8</v>
      </c>
      <c r="AD28" s="46">
        <v>22602.99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89</v>
      </c>
      <c r="F29" s="12" t="s">
        <v>19</v>
      </c>
      <c r="G29" s="12" t="s">
        <v>53</v>
      </c>
      <c r="H29" s="14">
        <v>41985</v>
      </c>
      <c r="I29" s="14" t="s">
        <v>90</v>
      </c>
      <c r="J29" s="15"/>
      <c r="K29" s="16">
        <v>8544</v>
      </c>
      <c r="L29" s="99">
        <v>0.001</v>
      </c>
      <c r="M29" s="44" t="s">
        <v>20</v>
      </c>
      <c r="N29" s="16">
        <v>8544</v>
      </c>
      <c r="O29" s="17">
        <v>925.26</v>
      </c>
      <c r="P29" s="17">
        <v>0</v>
      </c>
      <c r="Q29" s="17">
        <v>8544</v>
      </c>
      <c r="R29" s="17">
        <v>925.26</v>
      </c>
      <c r="S29" s="45">
        <v>2723.07</v>
      </c>
      <c r="T29" s="45">
        <v>610.07</v>
      </c>
      <c r="U29" s="45">
        <v>1196.16</v>
      </c>
      <c r="V29" s="45">
        <v>563.35</v>
      </c>
      <c r="W29" s="45">
        <v>8.41</v>
      </c>
      <c r="X29" s="45">
        <v>0</v>
      </c>
      <c r="Y29" s="45">
        <f>V29</f>
        <v>563.35</v>
      </c>
      <c r="Z29" s="45">
        <v>0</v>
      </c>
      <c r="AA29" s="45">
        <v>0</v>
      </c>
      <c r="AB29" s="45">
        <v>1526.92</v>
      </c>
      <c r="AC29" s="45">
        <v>1196.16</v>
      </c>
      <c r="AD29" s="46">
        <v>10703.72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70973</v>
      </c>
      <c r="O30" s="42">
        <f t="shared" si="3"/>
        <v>7270.178</v>
      </c>
      <c r="P30" s="42">
        <f t="shared" si="3"/>
        <v>5223.39</v>
      </c>
      <c r="Q30" s="42">
        <f t="shared" si="3"/>
        <v>70973</v>
      </c>
      <c r="R30" s="42">
        <f t="shared" si="3"/>
        <v>7270.178</v>
      </c>
      <c r="S30" s="42">
        <f t="shared" si="3"/>
        <v>30252.12</v>
      </c>
      <c r="T30" s="42">
        <f t="shared" si="3"/>
        <v>7683.129999999999</v>
      </c>
      <c r="U30" s="42">
        <f t="shared" si="3"/>
        <v>15352.619999999999</v>
      </c>
      <c r="V30" s="42">
        <f t="shared" si="3"/>
        <v>5617.05</v>
      </c>
      <c r="W30" s="42">
        <f t="shared" si="3"/>
        <v>53.81</v>
      </c>
      <c r="X30" s="42">
        <f t="shared" si="3"/>
        <v>1700</v>
      </c>
      <c r="Y30" s="42">
        <f>SUM(Y22:Y29)</f>
        <v>5617.05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14899.5</v>
      </c>
      <c r="AC30" s="42">
        <f t="shared" si="4"/>
        <v>15352.619999999999</v>
      </c>
      <c r="AD30" s="42">
        <f>SUM(AD22:AD29)</f>
        <v>95608.07</v>
      </c>
      <c r="AE30" s="42">
        <f t="shared" si="4"/>
        <v>0</v>
      </c>
      <c r="AF30" s="42">
        <f t="shared" si="4"/>
        <v>3523.3900000000003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 t="s">
        <v>76</v>
      </c>
      <c r="E32" s="71" t="s">
        <v>77</v>
      </c>
      <c r="F32" s="72" t="s">
        <v>19</v>
      </c>
      <c r="G32" s="72" t="s">
        <v>81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>
      <c r="A33" s="86" t="s">
        <v>50</v>
      </c>
      <c r="B33" s="93">
        <v>43053</v>
      </c>
      <c r="C33" s="87" t="s">
        <v>78</v>
      </c>
      <c r="D33" s="87" t="s">
        <v>79</v>
      </c>
      <c r="E33" s="71" t="s">
        <v>80</v>
      </c>
      <c r="F33" s="72" t="s">
        <v>19</v>
      </c>
      <c r="G33" s="72" t="s">
        <v>81</v>
      </c>
      <c r="H33" s="34" t="s">
        <v>82</v>
      </c>
      <c r="I33" s="93">
        <v>43462</v>
      </c>
      <c r="K33" s="94">
        <v>35000</v>
      </c>
      <c r="L33" s="95">
        <v>0.105</v>
      </c>
      <c r="M33" s="44" t="s">
        <v>20</v>
      </c>
      <c r="N33" s="94">
        <v>30000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2623.54</v>
      </c>
      <c r="U33" s="94">
        <v>0</v>
      </c>
      <c r="V33" s="94">
        <v>0</v>
      </c>
      <c r="W33" s="45">
        <f>T33</f>
        <v>2623.54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f>N33+S33-V33-AA33</f>
        <v>30000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8" ht="18">
      <c r="A34" s="82" t="s">
        <v>14</v>
      </c>
      <c r="B34" s="83"/>
      <c r="C34" s="83"/>
      <c r="D34" s="83"/>
      <c r="E34" s="49"/>
      <c r="F34" s="49"/>
      <c r="G34" s="49"/>
      <c r="H34" s="83"/>
      <c r="I34" s="83"/>
      <c r="J34" s="83"/>
      <c r="K34" s="84">
        <f>K32+K33</f>
        <v>35000</v>
      </c>
      <c r="L34" s="83"/>
      <c r="M34" s="83"/>
      <c r="N34" s="85">
        <f aca="true" t="shared" si="5" ref="N34:T34">N32+N33</f>
        <v>30000</v>
      </c>
      <c r="O34" s="85">
        <f t="shared" si="5"/>
        <v>0</v>
      </c>
      <c r="P34" s="85">
        <f t="shared" si="5"/>
        <v>0</v>
      </c>
      <c r="Q34" s="85">
        <f t="shared" si="5"/>
        <v>0</v>
      </c>
      <c r="R34" s="85">
        <f t="shared" si="5"/>
        <v>0</v>
      </c>
      <c r="S34" s="85">
        <f t="shared" si="5"/>
        <v>0</v>
      </c>
      <c r="T34" s="85">
        <f t="shared" si="5"/>
        <v>2623.54</v>
      </c>
      <c r="U34" s="85">
        <f aca="true" t="shared" si="6" ref="U34:AH34">U32+U33</f>
        <v>0</v>
      </c>
      <c r="V34" s="85">
        <f t="shared" si="6"/>
        <v>0</v>
      </c>
      <c r="W34" s="85">
        <f>W32+W33</f>
        <v>2623.54</v>
      </c>
      <c r="X34" s="85">
        <f t="shared" si="6"/>
        <v>0</v>
      </c>
      <c r="Y34" s="85">
        <f t="shared" si="6"/>
        <v>0</v>
      </c>
      <c r="Z34" s="85">
        <f t="shared" si="6"/>
        <v>0</v>
      </c>
      <c r="AA34" s="85">
        <f t="shared" si="6"/>
        <v>0</v>
      </c>
      <c r="AB34" s="85">
        <f t="shared" si="6"/>
        <v>0</v>
      </c>
      <c r="AC34" s="85">
        <f t="shared" si="6"/>
        <v>0</v>
      </c>
      <c r="AD34" s="85">
        <f t="shared" si="6"/>
        <v>30000</v>
      </c>
      <c r="AE34" s="85">
        <f t="shared" si="6"/>
        <v>0</v>
      </c>
      <c r="AF34" s="85">
        <f t="shared" si="6"/>
        <v>0</v>
      </c>
      <c r="AG34" s="85">
        <f t="shared" si="6"/>
        <v>0</v>
      </c>
      <c r="AH34" s="85">
        <f t="shared" si="6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1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2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4">
        <f>K30+K34</f>
        <v>144534</v>
      </c>
      <c r="L37" s="53"/>
      <c r="M37" s="53"/>
      <c r="N37" s="55">
        <f aca="true" t="shared" si="7" ref="N37:AC37">SUM(N36,N34,N30,N20)</f>
        <v>100973</v>
      </c>
      <c r="O37" s="55">
        <f t="shared" si="7"/>
        <v>7270.178</v>
      </c>
      <c r="P37" s="55">
        <f t="shared" si="7"/>
        <v>5223.39</v>
      </c>
      <c r="Q37" s="55">
        <f>SUM(Q36,Q34,Q30,Q20)</f>
        <v>70973</v>
      </c>
      <c r="R37" s="55">
        <f t="shared" si="7"/>
        <v>7270.178</v>
      </c>
      <c r="S37" s="55">
        <f t="shared" si="7"/>
        <v>30252.12</v>
      </c>
      <c r="T37" s="55">
        <f>SUM(T36,T34,T30,T20)</f>
        <v>10306.669999999998</v>
      </c>
      <c r="U37" s="55">
        <f t="shared" si="7"/>
        <v>15352.619999999999</v>
      </c>
      <c r="V37" s="55">
        <f t="shared" si="7"/>
        <v>5617.05</v>
      </c>
      <c r="W37" s="55">
        <f t="shared" si="7"/>
        <v>2677.35</v>
      </c>
      <c r="X37" s="55">
        <f t="shared" si="7"/>
        <v>1700</v>
      </c>
      <c r="Y37" s="55">
        <f t="shared" si="7"/>
        <v>5617.05</v>
      </c>
      <c r="Z37" s="55">
        <f t="shared" si="7"/>
        <v>0</v>
      </c>
      <c r="AA37" s="55">
        <f t="shared" si="7"/>
        <v>0</v>
      </c>
      <c r="AB37" s="55">
        <f t="shared" si="7"/>
        <v>14899.5</v>
      </c>
      <c r="AC37" s="55">
        <f t="shared" si="7"/>
        <v>15352.619999999999</v>
      </c>
      <c r="AD37" s="55">
        <f>AD34+AD30</f>
        <v>125608.07</v>
      </c>
      <c r="AE37" s="55">
        <f>SUM(AE36,AE34,AE30,AE20)</f>
        <v>0</v>
      </c>
      <c r="AF37" s="55">
        <f>SUM(AF36,AF34,AF30,AF20)</f>
        <v>3523.3900000000003</v>
      </c>
      <c r="AG37" s="55">
        <f>SUM(AG36,AG34,AG30,AG20)</f>
        <v>0</v>
      </c>
      <c r="AH37" s="56">
        <f>SUM(AH36,AH34,AH30,AH20)</f>
        <v>0</v>
      </c>
    </row>
    <row r="38" spans="1:34" ht="15.75">
      <c r="A38" s="23"/>
      <c r="B38" s="23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57"/>
      <c r="N38" s="57"/>
      <c r="O38" s="57"/>
      <c r="P38" s="57"/>
      <c r="Q38" s="5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63"/>
      <c r="C39" s="64"/>
      <c r="D39" s="65"/>
      <c r="E39" s="63"/>
      <c r="F39" s="64"/>
      <c r="G39" s="118"/>
      <c r="H39" s="118"/>
      <c r="I39" s="63"/>
      <c r="J39" s="58"/>
      <c r="K39" s="60"/>
      <c r="L39" s="58"/>
      <c r="M39" s="57"/>
      <c r="N39" s="57"/>
      <c r="O39" s="57"/>
      <c r="P39" s="57"/>
      <c r="Q39" s="57"/>
      <c r="R39" s="23"/>
      <c r="S39" s="61"/>
      <c r="T39" s="61"/>
      <c r="U39" s="23"/>
      <c r="V39" s="23"/>
      <c r="W39" s="61"/>
      <c r="X39" s="23"/>
      <c r="Y39" s="23"/>
      <c r="Z39" s="23"/>
      <c r="AA39" s="23"/>
      <c r="AB39" s="23"/>
      <c r="AC39" s="23"/>
      <c r="AD39" s="61"/>
      <c r="AE39" s="23"/>
      <c r="AF39" s="23"/>
      <c r="AG39" s="23"/>
      <c r="AH39" s="23"/>
    </row>
    <row r="40" spans="1:34" ht="18.75">
      <c r="A40" s="23"/>
      <c r="B40" s="63"/>
      <c r="C40" s="64"/>
      <c r="D40" s="64"/>
      <c r="E40" s="64"/>
      <c r="F40" s="64"/>
      <c r="G40" s="64"/>
      <c r="H40" s="64"/>
      <c r="I40" s="64"/>
      <c r="J40" s="58"/>
      <c r="K40" s="58"/>
      <c r="L40" s="58"/>
      <c r="M40" s="57"/>
      <c r="N40" s="57"/>
      <c r="O40" s="57"/>
      <c r="P40" s="57"/>
      <c r="Q40" s="5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63"/>
      <c r="C41" s="65"/>
      <c r="D41" s="65"/>
      <c r="E41" s="65"/>
      <c r="F41" s="65"/>
      <c r="G41" s="65"/>
      <c r="H41" s="65"/>
      <c r="I41" s="65"/>
      <c r="J41" s="59"/>
      <c r="K41" s="101"/>
      <c r="L41" s="101"/>
      <c r="M41" s="101"/>
      <c r="N41" s="59"/>
      <c r="O41" s="59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63"/>
      <c r="C42" s="21"/>
      <c r="D42" s="21"/>
      <c r="E42" s="21"/>
      <c r="F42" s="21"/>
      <c r="G42" s="117"/>
      <c r="H42" s="117"/>
      <c r="I42" s="63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62"/>
      <c r="C46" s="62"/>
    </row>
    <row r="47" spans="2:3" ht="12.75">
      <c r="B47" s="67"/>
      <c r="C47" s="62"/>
    </row>
    <row r="48" ht="12.75">
      <c r="B48" s="3"/>
    </row>
    <row r="49" ht="12.75">
      <c r="B49" s="3"/>
    </row>
  </sheetData>
  <sheetProtection/>
  <mergeCells count="41">
    <mergeCell ref="AC1:AG1"/>
    <mergeCell ref="AG12:AH12"/>
    <mergeCell ref="V15:X15"/>
    <mergeCell ref="AA15:AC15"/>
    <mergeCell ref="A7:Q7"/>
    <mergeCell ref="G13:G16"/>
    <mergeCell ref="D13:D16"/>
    <mergeCell ref="AC2:AG2"/>
    <mergeCell ref="G11:H11"/>
    <mergeCell ref="J4:R4"/>
    <mergeCell ref="C38:L38"/>
    <mergeCell ref="S13:U14"/>
    <mergeCell ref="E13:E16"/>
    <mergeCell ref="F13:F16"/>
    <mergeCell ref="Y15:Z15"/>
    <mergeCell ref="A18:AH18"/>
    <mergeCell ref="AA13:AC14"/>
    <mergeCell ref="H13:H16"/>
    <mergeCell ref="AG15:AH15"/>
    <mergeCell ref="G42:H42"/>
    <mergeCell ref="G39:H39"/>
    <mergeCell ref="A21:AH21"/>
    <mergeCell ref="L13:L16"/>
    <mergeCell ref="I13:J15"/>
    <mergeCell ref="K13:K16"/>
    <mergeCell ref="A13:A16"/>
    <mergeCell ref="AD15:AF15"/>
    <mergeCell ref="B13:B16"/>
    <mergeCell ref="K41:M41"/>
    <mergeCell ref="AD13:AH14"/>
    <mergeCell ref="N15:P15"/>
    <mergeCell ref="N13:R14"/>
    <mergeCell ref="C13:C16"/>
    <mergeCell ref="A10:N10"/>
    <mergeCell ref="V13:Z14"/>
    <mergeCell ref="J3:R3"/>
    <mergeCell ref="I5:J5"/>
    <mergeCell ref="M13:M16"/>
    <mergeCell ref="Q15:R15"/>
    <mergeCell ref="S15:U15"/>
    <mergeCell ref="A9:U9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2018-11-01T04:45:55Z</cp:lastPrinted>
  <dcterms:created xsi:type="dcterms:W3CDTF">2000-10-03T09:28:13Z</dcterms:created>
  <dcterms:modified xsi:type="dcterms:W3CDTF">2018-11-01T05:02:35Z</dcterms:modified>
  <cp:category/>
  <cp:version/>
  <cp:contentType/>
  <cp:contentStatus/>
</cp:coreProperties>
</file>