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97" windowWidth="11965" windowHeight="6598" tabRatio="910" activeTab="0"/>
  </bookViews>
  <sheets>
    <sheet name="приложение № 2" sheetId="1" r:id="rId1"/>
  </sheets>
  <definedNames>
    <definedName name="_xlnm.Print_Titles" localSheetId="0">'приложение № 2'!$13:$17</definedName>
    <definedName name="_xlnm.Print_Area" localSheetId="0">'приложение № 2'!$A$2:$AH$41</definedName>
  </definedNames>
  <calcPr fullCalcOnLoad="1"/>
</workbook>
</file>

<file path=xl/sharedStrings.xml><?xml version="1.0" encoding="utf-8"?>
<sst xmlns="http://schemas.openxmlformats.org/spreadsheetml/2006/main" count="130" uniqueCount="90">
  <si>
    <t>основной долг (номинал)</t>
  </si>
  <si>
    <t xml:space="preserve">                                                      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</si>
  <si>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</si>
  <si>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</si>
  <si>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</si>
  <si>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</si>
  <si>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</si>
  <si>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</si>
  <si>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</si>
  <si>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</si>
  <si>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</si>
  <si>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</si>
  <si>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</si>
  <si>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4</t>
  </si>
  <si>
    <t>Всего</t>
  </si>
  <si>
    <t>Администрация г.Саянска</t>
  </si>
  <si>
    <t>Доходы м.б.</t>
  </si>
  <si>
    <t>Вид долгового обязательства,  дата и номер договора заимствования, предоставления гарантии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</si>
  <si>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</si>
  <si>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</si>
  <si>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</si>
  <si>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плановая </t>
  </si>
  <si>
    <t xml:space="preserve">фактическая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</si>
  <si>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</si>
  <si>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</si>
  <si>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</si>
  <si>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</si>
  <si>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</si>
  <si>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</si>
  <si>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</si>
  <si>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</si>
  <si>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>1.</t>
  </si>
  <si>
    <t>Дата исполнения долгового обязательства (отметка о реструктуризации)</t>
  </si>
  <si>
    <t>Муниципальная долговая книга муниципального образования  «город Саянск»</t>
  </si>
  <si>
    <t>Приложение № 1</t>
  </si>
  <si>
    <t>к  Положению о порядке ведения</t>
  </si>
  <si>
    <t xml:space="preserve">муниципальной долговой книги </t>
  </si>
  <si>
    <t>муниципального образования «город Саянск»</t>
  </si>
  <si>
    <t>руб.</t>
  </si>
  <si>
    <t xml:space="preserve">Объем долгового обязательст      ва                            </t>
  </si>
  <si>
    <t>процен  ты</t>
  </si>
  <si>
    <t>процен    ты</t>
  </si>
  <si>
    <t>основной долг (номи    нал)</t>
  </si>
  <si>
    <t>процен   ты</t>
  </si>
  <si>
    <t>основ      ной долг (номи    нал)</t>
  </si>
  <si>
    <t>процен     ты</t>
  </si>
  <si>
    <t xml:space="preserve">Наименова    ние заемщика </t>
  </si>
  <si>
    <t>Наименова    ние кредитора</t>
  </si>
  <si>
    <t>Реквизиты решения Думы городского округа муниципального образования «город Саянск» о местном бюджете на текущий финансовый год и плановый период:</t>
  </si>
  <si>
    <t>4. Муниципальные гарантии</t>
  </si>
  <si>
    <t>04-2-13/0059</t>
  </si>
  <si>
    <t>Бюджетный кредит,договор № 21 о предоставлении бюджетного кредита  от 26.08.2013г.</t>
  </si>
  <si>
    <t xml:space="preserve"> Распоряжение правительства Иркутской области от 23 августа 2013 года № 330-рп.Доп.согл.от 02.04.2018г.№1</t>
  </si>
  <si>
    <t>Министерство финансов Иркутской области</t>
  </si>
  <si>
    <t>29.11.2024г.</t>
  </si>
  <si>
    <t>2.</t>
  </si>
  <si>
    <t>04-2-13/0061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</si>
  <si>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</si>
  <si>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527-рп.Доп.согл.от 02.04.2018г.№1</t>
  </si>
  <si>
    <t>3.</t>
  </si>
  <si>
    <t>04-2-13/0062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</si>
  <si>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</si>
  <si>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598-рп.Доп.согл.от 02.04.2018г.№1</t>
  </si>
  <si>
    <t>4.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</si>
  <si>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</si>
  <si>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</si>
  <si>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430-рп.Доп.согл.от 02.04.2018г.№1</t>
  </si>
  <si>
    <t>5.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</si>
  <si>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</si>
  <si>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</si>
  <si>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901-рп.Доп.согл.от 02.04.2018г.№1</t>
  </si>
  <si>
    <t>6.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</si>
  <si>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</si>
  <si>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</si>
  <si>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981-рп.Доп.согл.от 02.04.2018г.№1</t>
  </si>
  <si>
    <t xml:space="preserve">СЕВЕРО-ЗАПАДНЫЙ БАНК ПАО СБЕРБАНК </t>
  </si>
  <si>
    <t>Итого по разделу 3</t>
  </si>
  <si>
    <t>04-3-14/0076</t>
  </si>
  <si>
    <t>Кредит,кредитный договор №0834600007920000113 от 23.11.2020г.</t>
  </si>
  <si>
    <t>Муниципальный контракт №0834600007920000113 от 23.11.2020г.</t>
  </si>
  <si>
    <r>
      <t xml:space="preserve">Верхний предел долга по муниципальным гарантиям по состоянию на 1 января 2022 года </t>
    </r>
    <r>
      <rPr>
        <b/>
        <sz val="12"/>
        <color indexed="8"/>
        <rFont val="Times New Roman"/>
        <family val="1"/>
      </rPr>
      <t>0 руб.</t>
    </r>
  </si>
  <si>
    <t>3. Кредиты,полученные муниципальным образованием от кредитных организаций</t>
  </si>
  <si>
    <t>И.В. Бухарова</t>
  </si>
  <si>
    <t xml:space="preserve">Заместитель мэра городского округа по </t>
  </si>
  <si>
    <t xml:space="preserve">экономике и финансам - Начальник Управления по финансам и налогам  </t>
  </si>
  <si>
    <t>по состоянию на 01.10.2021 года</t>
  </si>
  <si>
    <t>Решение Думы городского округа муниципального образования "город Саянск" от 30.09.2021г. № 71-67-21-47 "О внесении изменений и дополнений в решение Думы городского округа муниципального образования "город Саянск" от 24.12.2020г. № 71-67-20-56 "О местном бюджете на 2021 год и на плановый период 2022 и 2023 годов".</t>
  </si>
  <si>
    <r>
      <t xml:space="preserve">Верхний предел муниципального долга по состоянию на 1 января 2022 года </t>
    </r>
    <r>
      <rPr>
        <b/>
        <sz val="12"/>
        <color indexed="8"/>
        <rFont val="Times New Roman"/>
        <family val="1"/>
      </rPr>
      <t>100 867</t>
    </r>
    <r>
      <rPr>
        <b/>
        <sz val="12"/>
        <color indexed="8"/>
        <rFont val="Times New Roman"/>
        <family val="1"/>
      </rPr>
      <t xml:space="preserve"> 000 руб.</t>
    </r>
  </si>
  <si>
    <r>
      <t xml:space="preserve">Предельный объем расходов на обслуживание муниципального долга по состоянию на 01 октября 2021 года </t>
    </r>
    <r>
      <rPr>
        <b/>
        <sz val="12"/>
        <color indexed="8"/>
        <rFont val="Times New Roman"/>
        <family val="1"/>
      </rPr>
      <t>2 128</t>
    </r>
    <r>
      <rPr>
        <b/>
        <sz val="12"/>
        <color indexed="8"/>
        <rFont val="Times New Roman"/>
        <family val="1"/>
      </rPr>
      <t xml:space="preserve"> 000 руб.</t>
    </r>
  </si>
  <si>
    <t xml:space="preserve">Объем муниципального долга по состоянию на 01 октября 2021 года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</si>
</sst>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horizontal="center" vertical="center"/>
      <protection hidden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0" xfId="0" applyFont="1" applyFill="1" applyAlignment="1" applyProtection="1">
      <alignment horizontal="left" wrapText="1"/>
      <protection locked="0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12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/>
    </xf>
    <xf numFmtId="0" fontId="10" fillId="0" borderId="24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tabSelected="1" view="pageBreakPreview" zoomScale="60" zoomScalePageLayoutView="0" workbookViewId="0" topLeftCell="A1">
      <pane ySplit="17" topLeftCell="A18" activePane="bottomLeft" state="frozen"/>
      <selection pane="topLeft" activeCell="A1" sqref="A1"/>
      <selection pane="bottomLeft" activeCell="F4" sqref="F4"/>
    </sheetView>
  </sheetViews>
  <sheetFormatPr defaultColWidth="9.00390625" defaultRowHeight="12.75"/>
  <cols>
    <col min="1" max="1" width="9.00390625" style="14" customWidth="1"/>
    <col min="2" max="2" width="15.50390625" style="14" customWidth="1"/>
    <col min="3" max="3" width="11.125" style="14" customWidth="1"/>
    <col min="4" max="4" width="17.00390625" style="14" customWidth="1"/>
    <col min="5" max="5" width="17.625" style="14" customWidth="1"/>
    <col min="6" max="6" width="13.875" style="14" customWidth="1"/>
    <col min="7" max="7" width="14.50390625" style="14" customWidth="1"/>
    <col min="8" max="8" width="15.00390625" style="14" customWidth="1"/>
    <col min="9" max="9" width="13.50390625" style="14" customWidth="1"/>
    <col min="10" max="10" width="9.25390625" style="14" customWidth="1"/>
    <col min="11" max="11" width="17.375" style="14" customWidth="1"/>
    <col min="12" max="12" width="12.25390625" style="14" customWidth="1"/>
    <col min="13" max="13" width="8.375" style="14" customWidth="1"/>
    <col min="14" max="14" width="18.125" style="14" customWidth="1"/>
    <col min="15" max="15" width="8.25390625" style="14" bestFit="1" customWidth="1"/>
    <col min="16" max="16" width="7.125" style="14" bestFit="1" customWidth="1"/>
    <col min="17" max="17" width="11.375" style="14" customWidth="1"/>
    <col min="18" max="18" width="8.25390625" style="14" bestFit="1" customWidth="1"/>
    <col min="19" max="19" width="17.00390625" style="14" customWidth="1"/>
    <col min="20" max="20" width="14.125" style="14" customWidth="1"/>
    <col min="21" max="21" width="7.50390625" style="14" customWidth="1"/>
    <col min="22" max="22" width="15.375" style="14" customWidth="1"/>
    <col min="23" max="23" width="14.75390625" style="14" customWidth="1"/>
    <col min="24" max="24" width="8.125" style="14" customWidth="1"/>
    <col min="25" max="25" width="10.25390625" style="14" customWidth="1"/>
    <col min="26" max="26" width="8.25390625" style="14" bestFit="1" customWidth="1"/>
    <col min="27" max="27" width="7.00390625" style="14" bestFit="1" customWidth="1"/>
    <col min="28" max="28" width="8.25390625" style="14" bestFit="1" customWidth="1"/>
    <col min="29" max="29" width="8.125" style="14" customWidth="1"/>
    <col min="30" max="30" width="17.375" style="14" customWidth="1"/>
    <col min="31" max="31" width="8.25390625" style="14" bestFit="1" customWidth="1"/>
    <col min="32" max="32" width="7.75390625" style="14" customWidth="1"/>
    <col min="33" max="33" width="8.375" style="14" customWidth="1"/>
    <col min="34" max="34" width="8.125" style="14" customWidth="1"/>
    <col min="35" max="35" width="6.125" style="14" customWidth="1"/>
    <col min="36" max="36" width="3.00390625" style="14" customWidth="1"/>
    <col min="37" max="37" width="7.25390625" style="14" customWidth="1"/>
    <col min="38" max="16384" width="9.00390625" style="14" customWidth="1"/>
  </cols>
  <sheetData>
    <row r="1" spans="29:33" ht="11.25" customHeight="1">
      <c r="AC1" s="92"/>
      <c r="AD1" s="92"/>
      <c r="AE1" s="92"/>
      <c r="AF1" s="92"/>
      <c r="AG1" s="92"/>
    </row>
    <row r="2" spans="29:33" ht="6.75" customHeight="1">
      <c r="AC2" s="96"/>
      <c r="AD2" s="96"/>
      <c r="AE2" s="96"/>
      <c r="AF2" s="96"/>
      <c r="AG2" s="96"/>
    </row>
    <row r="3" spans="1:39" ht="17.25">
      <c r="A3" s="9"/>
      <c r="B3" s="9"/>
      <c r="C3" s="9"/>
      <c r="D3" s="9"/>
      <c r="E3" s="9"/>
      <c r="G3" s="58"/>
      <c r="H3" s="59" t="s">
        <v>33</v>
      </c>
      <c r="I3" s="9"/>
      <c r="J3" s="60"/>
      <c r="K3" s="60"/>
      <c r="L3" s="60"/>
      <c r="M3" s="60"/>
      <c r="N3" s="60"/>
      <c r="O3" s="60"/>
      <c r="P3" s="60"/>
      <c r="Q3" s="60"/>
      <c r="R3" s="60"/>
      <c r="S3" s="9"/>
      <c r="T3" s="9"/>
      <c r="U3" s="9"/>
      <c r="V3" s="9"/>
      <c r="W3" s="9"/>
      <c r="X3" s="9"/>
      <c r="Y3" s="9"/>
      <c r="Z3" s="9"/>
      <c r="AA3" s="9"/>
      <c r="AB3" s="9"/>
      <c r="AC3" s="61"/>
      <c r="AD3" s="62" t="s">
        <v>34</v>
      </c>
      <c r="AE3" s="62"/>
      <c r="AF3" s="62"/>
      <c r="AG3" s="9"/>
      <c r="AH3" s="61"/>
      <c r="AJ3" s="34"/>
      <c r="AK3" s="34"/>
      <c r="AL3" s="34"/>
      <c r="AM3" s="34"/>
    </row>
    <row r="4" spans="1:34" ht="15">
      <c r="A4" s="9"/>
      <c r="B4" s="9"/>
      <c r="C4" s="58"/>
      <c r="D4" s="9"/>
      <c r="E4" s="9"/>
      <c r="F4" s="9" t="s">
        <v>85</v>
      </c>
      <c r="G4" s="9"/>
      <c r="H4" s="9"/>
      <c r="I4" s="100"/>
      <c r="J4" s="10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61"/>
      <c r="AD4" s="62" t="s">
        <v>35</v>
      </c>
      <c r="AE4" s="62"/>
      <c r="AF4" s="62"/>
      <c r="AG4" s="9"/>
      <c r="AH4" s="61"/>
    </row>
    <row r="5" spans="1:34" ht="15">
      <c r="A5" s="9"/>
      <c r="B5" s="9"/>
      <c r="C5" s="58"/>
      <c r="D5" s="9"/>
      <c r="E5" s="9"/>
      <c r="F5" s="9"/>
      <c r="G5" s="9"/>
      <c r="H5" s="9"/>
      <c r="I5" s="63"/>
      <c r="J5" s="63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61"/>
      <c r="AD5" s="62" t="s">
        <v>36</v>
      </c>
      <c r="AE5" s="62"/>
      <c r="AF5" s="62"/>
      <c r="AG5" s="9"/>
      <c r="AH5" s="61"/>
    </row>
    <row r="6" spans="1:34" ht="15">
      <c r="A6" s="13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1"/>
      <c r="AD6" s="62" t="s">
        <v>37</v>
      </c>
      <c r="AE6" s="62"/>
      <c r="AF6" s="62"/>
      <c r="AG6" s="62"/>
      <c r="AH6" s="61"/>
    </row>
    <row r="7" spans="1:34" s="90" customFormat="1" ht="41.25" customHeight="1">
      <c r="A7" s="108" t="s">
        <v>86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</row>
    <row r="8" spans="1:34" ht="16.5" customHeight="1">
      <c r="A8" s="10" t="s">
        <v>87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3.5" customHeight="1">
      <c r="A9" s="91" t="s">
        <v>80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s="64" customFormat="1" ht="18" customHeight="1">
      <c r="A10" s="91" t="s">
        <v>88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11"/>
      <c r="P10" s="11"/>
      <c r="Q10" s="11"/>
      <c r="R10" s="11"/>
      <c r="S10" s="10"/>
      <c r="T10" s="10"/>
      <c r="U10" s="10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5">
      <c r="A11" s="12" t="s">
        <v>89</v>
      </c>
      <c r="B11" s="12"/>
      <c r="C11" s="12"/>
      <c r="D11" s="12"/>
      <c r="E11" s="12"/>
      <c r="F11" s="12"/>
      <c r="G11" s="120">
        <f>AD33</f>
        <v>113663073.56</v>
      </c>
      <c r="H11" s="120"/>
      <c r="I11" s="13" t="s">
        <v>38</v>
      </c>
      <c r="J11" s="12"/>
      <c r="K11" s="9"/>
      <c r="L11" s="9"/>
      <c r="M11" s="9"/>
      <c r="N11" s="13"/>
      <c r="O11" s="13"/>
      <c r="P11" s="13"/>
      <c r="Q11" s="13"/>
      <c r="R11" s="13"/>
      <c r="S11" s="13"/>
      <c r="T11" s="13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5.75" thickBot="1">
      <c r="A12" s="9"/>
      <c r="B12" s="9"/>
      <c r="C12" s="9"/>
      <c r="D12" s="9"/>
      <c r="E12" s="9" t="s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3" t="s">
        <v>38</v>
      </c>
      <c r="AH12" s="93"/>
    </row>
    <row r="13" spans="1:36" ht="23.25" customHeight="1">
      <c r="A13" s="116" t="s">
        <v>18</v>
      </c>
      <c r="B13" s="98" t="s">
        <v>19</v>
      </c>
      <c r="C13" s="98" t="s">
        <v>2</v>
      </c>
      <c r="D13" s="98" t="s">
        <v>17</v>
      </c>
      <c r="E13" s="98" t="s">
        <v>20</v>
      </c>
      <c r="F13" s="98" t="s">
        <v>46</v>
      </c>
      <c r="G13" s="98" t="s">
        <v>47</v>
      </c>
      <c r="H13" s="98" t="s">
        <v>7</v>
      </c>
      <c r="I13" s="98" t="s">
        <v>32</v>
      </c>
      <c r="J13" s="114"/>
      <c r="K13" s="98" t="s">
        <v>39</v>
      </c>
      <c r="L13" s="98" t="s">
        <v>23</v>
      </c>
      <c r="M13" s="98" t="s">
        <v>6</v>
      </c>
      <c r="N13" s="106" t="s">
        <v>9</v>
      </c>
      <c r="O13" s="106"/>
      <c r="P13" s="106"/>
      <c r="Q13" s="106"/>
      <c r="R13" s="106"/>
      <c r="S13" s="101" t="s">
        <v>24</v>
      </c>
      <c r="T13" s="101"/>
      <c r="U13" s="101"/>
      <c r="V13" s="101" t="s">
        <v>25</v>
      </c>
      <c r="W13" s="101"/>
      <c r="X13" s="101"/>
      <c r="Y13" s="101"/>
      <c r="Z13" s="101"/>
      <c r="AA13" s="101" t="s">
        <v>28</v>
      </c>
      <c r="AB13" s="101"/>
      <c r="AC13" s="101"/>
      <c r="AD13" s="124" t="s">
        <v>5</v>
      </c>
      <c r="AE13" s="124"/>
      <c r="AF13" s="124"/>
      <c r="AG13" s="124"/>
      <c r="AH13" s="125"/>
      <c r="AI13" s="4"/>
      <c r="AJ13" s="4"/>
    </row>
    <row r="14" spans="1:36" ht="12">
      <c r="A14" s="117"/>
      <c r="B14" s="95"/>
      <c r="C14" s="95"/>
      <c r="D14" s="95"/>
      <c r="E14" s="94"/>
      <c r="F14" s="94"/>
      <c r="G14" s="94"/>
      <c r="H14" s="95"/>
      <c r="I14" s="95"/>
      <c r="J14" s="95"/>
      <c r="K14" s="103"/>
      <c r="L14" s="94"/>
      <c r="M14" s="94"/>
      <c r="N14" s="107"/>
      <c r="O14" s="107"/>
      <c r="P14" s="107"/>
      <c r="Q14" s="107"/>
      <c r="R14" s="107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26"/>
      <c r="AE14" s="126"/>
      <c r="AF14" s="126"/>
      <c r="AG14" s="126"/>
      <c r="AH14" s="127"/>
      <c r="AI14" s="65"/>
      <c r="AJ14" s="65"/>
    </row>
    <row r="15" spans="1:36" ht="51" customHeight="1">
      <c r="A15" s="117"/>
      <c r="B15" s="95"/>
      <c r="C15" s="95"/>
      <c r="D15" s="95"/>
      <c r="E15" s="94"/>
      <c r="F15" s="94"/>
      <c r="G15" s="94"/>
      <c r="H15" s="95"/>
      <c r="I15" s="95"/>
      <c r="J15" s="95"/>
      <c r="K15" s="103"/>
      <c r="L15" s="94"/>
      <c r="M15" s="94"/>
      <c r="N15" s="94" t="s">
        <v>8</v>
      </c>
      <c r="O15" s="94"/>
      <c r="P15" s="94"/>
      <c r="Q15" s="94" t="s">
        <v>3</v>
      </c>
      <c r="R15" s="94"/>
      <c r="S15" s="95" t="s">
        <v>8</v>
      </c>
      <c r="T15" s="95"/>
      <c r="U15" s="95"/>
      <c r="V15" s="94" t="s">
        <v>8</v>
      </c>
      <c r="W15" s="94"/>
      <c r="X15" s="94"/>
      <c r="Y15" s="94" t="s">
        <v>10</v>
      </c>
      <c r="Z15" s="94"/>
      <c r="AA15" s="95" t="s">
        <v>8</v>
      </c>
      <c r="AB15" s="95"/>
      <c r="AC15" s="95"/>
      <c r="AD15" s="94" t="s">
        <v>26</v>
      </c>
      <c r="AE15" s="94"/>
      <c r="AF15" s="94"/>
      <c r="AG15" s="94" t="s">
        <v>3</v>
      </c>
      <c r="AH15" s="97"/>
      <c r="AI15" s="65"/>
      <c r="AJ15" s="65"/>
    </row>
    <row r="16" spans="1:36" ht="87" customHeight="1" thickBot="1">
      <c r="A16" s="118"/>
      <c r="B16" s="105"/>
      <c r="C16" s="105"/>
      <c r="D16" s="105"/>
      <c r="E16" s="99"/>
      <c r="F16" s="99"/>
      <c r="G16" s="99"/>
      <c r="H16" s="105"/>
      <c r="I16" s="44" t="s">
        <v>21</v>
      </c>
      <c r="J16" s="44" t="s">
        <v>22</v>
      </c>
      <c r="K16" s="104"/>
      <c r="L16" s="99"/>
      <c r="M16" s="99"/>
      <c r="N16" s="44" t="s">
        <v>0</v>
      </c>
      <c r="O16" s="44" t="s">
        <v>40</v>
      </c>
      <c r="P16" s="45" t="s">
        <v>4</v>
      </c>
      <c r="Q16" s="44" t="s">
        <v>0</v>
      </c>
      <c r="R16" s="44" t="s">
        <v>41</v>
      </c>
      <c r="S16" s="44" t="s">
        <v>0</v>
      </c>
      <c r="T16" s="44" t="s">
        <v>27</v>
      </c>
      <c r="U16" s="44" t="s">
        <v>4</v>
      </c>
      <c r="V16" s="44" t="s">
        <v>0</v>
      </c>
      <c r="W16" s="44" t="s">
        <v>27</v>
      </c>
      <c r="X16" s="44" t="s">
        <v>4</v>
      </c>
      <c r="Y16" s="44" t="s">
        <v>42</v>
      </c>
      <c r="Z16" s="44" t="s">
        <v>43</v>
      </c>
      <c r="AA16" s="44" t="s">
        <v>44</v>
      </c>
      <c r="AB16" s="44" t="s">
        <v>45</v>
      </c>
      <c r="AC16" s="44" t="s">
        <v>4</v>
      </c>
      <c r="AD16" s="44" t="s">
        <v>0</v>
      </c>
      <c r="AE16" s="44" t="s">
        <v>45</v>
      </c>
      <c r="AF16" s="44" t="s">
        <v>4</v>
      </c>
      <c r="AG16" s="44" t="s">
        <v>44</v>
      </c>
      <c r="AH16" s="46" t="s">
        <v>27</v>
      </c>
      <c r="AI16" s="2"/>
      <c r="AJ16" s="1"/>
    </row>
    <row r="17" spans="1:36" ht="15" customHeight="1" thickBot="1">
      <c r="A17" s="66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  <c r="N17" s="47">
        <v>14</v>
      </c>
      <c r="O17" s="47">
        <v>15</v>
      </c>
      <c r="P17" s="47">
        <f>O17+1</f>
        <v>16</v>
      </c>
      <c r="Q17" s="47">
        <f>P17+1</f>
        <v>17</v>
      </c>
      <c r="R17" s="47">
        <v>18</v>
      </c>
      <c r="S17" s="47">
        <v>19</v>
      </c>
      <c r="T17" s="47">
        <v>20</v>
      </c>
      <c r="U17" s="47">
        <f aca="true" t="shared" si="0" ref="U17:AG17">T17+1</f>
        <v>21</v>
      </c>
      <c r="V17" s="47">
        <f t="shared" si="0"/>
        <v>22</v>
      </c>
      <c r="W17" s="47">
        <v>23</v>
      </c>
      <c r="X17" s="47">
        <f t="shared" si="0"/>
        <v>24</v>
      </c>
      <c r="Y17" s="47">
        <f t="shared" si="0"/>
        <v>25</v>
      </c>
      <c r="Z17" s="47">
        <v>26</v>
      </c>
      <c r="AA17" s="47">
        <v>27</v>
      </c>
      <c r="AB17" s="47">
        <v>28</v>
      </c>
      <c r="AC17" s="47">
        <v>29</v>
      </c>
      <c r="AD17" s="47">
        <v>30</v>
      </c>
      <c r="AE17" s="47">
        <v>31</v>
      </c>
      <c r="AF17" s="47">
        <f t="shared" si="0"/>
        <v>32</v>
      </c>
      <c r="AG17" s="47">
        <f t="shared" si="0"/>
        <v>33</v>
      </c>
      <c r="AH17" s="48">
        <v>34</v>
      </c>
      <c r="AI17" s="3"/>
      <c r="AJ17" s="3"/>
    </row>
    <row r="18" spans="1:37" ht="15">
      <c r="A18" s="121" t="s">
        <v>29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3"/>
      <c r="AI18" s="67"/>
      <c r="AJ18" s="67"/>
      <c r="AK18" s="67"/>
    </row>
    <row r="19" spans="1:37" s="34" customFormat="1" ht="15">
      <c r="A19" s="38" t="s">
        <v>11</v>
      </c>
      <c r="B19" s="7"/>
      <c r="C19" s="7"/>
      <c r="D19" s="7"/>
      <c r="E19" s="7"/>
      <c r="F19" s="7"/>
      <c r="G19" s="7"/>
      <c r="H19" s="30"/>
      <c r="I19" s="30"/>
      <c r="J19" s="31"/>
      <c r="K19" s="31"/>
      <c r="L19" s="31"/>
      <c r="M19" s="31"/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9">
        <v>0</v>
      </c>
      <c r="AI19" s="5"/>
      <c r="AJ19" s="68"/>
      <c r="AK19" s="68"/>
    </row>
    <row r="20" spans="1:37" ht="15">
      <c r="A20" s="111" t="s">
        <v>30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3"/>
      <c r="AI20" s="69"/>
      <c r="AJ20" s="69"/>
      <c r="AK20" s="69"/>
    </row>
    <row r="21" spans="1:37" ht="147" customHeight="1">
      <c r="A21" s="16" t="s">
        <v>31</v>
      </c>
      <c r="B21" s="17">
        <v>41512</v>
      </c>
      <c r="C21" s="18" t="s">
        <v>50</v>
      </c>
      <c r="D21" s="19" t="s">
        <v>51</v>
      </c>
      <c r="E21" s="19" t="s">
        <v>52</v>
      </c>
      <c r="F21" s="19" t="s">
        <v>15</v>
      </c>
      <c r="G21" s="19" t="s">
        <v>53</v>
      </c>
      <c r="H21" s="17">
        <v>41512</v>
      </c>
      <c r="I21" s="17" t="s">
        <v>54</v>
      </c>
      <c r="J21" s="20"/>
      <c r="K21" s="21">
        <v>14666000</v>
      </c>
      <c r="L21" s="22">
        <v>0.001</v>
      </c>
      <c r="M21" s="18" t="s">
        <v>16</v>
      </c>
      <c r="N21" s="21">
        <v>5300638.99</v>
      </c>
      <c r="O21" s="25">
        <v>0</v>
      </c>
      <c r="P21" s="25">
        <v>0</v>
      </c>
      <c r="Q21" s="25">
        <v>0</v>
      </c>
      <c r="R21" s="25">
        <v>0</v>
      </c>
      <c r="S21" s="21">
        <v>0</v>
      </c>
      <c r="T21" s="21">
        <v>5188.09</v>
      </c>
      <c r="U21" s="21">
        <v>0</v>
      </c>
      <c r="V21" s="21">
        <v>1325159.75</v>
      </c>
      <c r="W21" s="21">
        <v>5188.09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6">
        <f aca="true" t="shared" si="1" ref="AD21:AD26">N21-V21</f>
        <v>3975479.24</v>
      </c>
      <c r="AE21" s="26">
        <v>0</v>
      </c>
      <c r="AF21" s="26">
        <v>0</v>
      </c>
      <c r="AG21" s="21">
        <v>0</v>
      </c>
      <c r="AH21" s="27">
        <v>0</v>
      </c>
      <c r="AI21" s="69"/>
      <c r="AJ21" s="69"/>
      <c r="AK21" s="69"/>
    </row>
    <row r="22" spans="1:37" ht="139.5" customHeight="1">
      <c r="A22" s="16" t="s">
        <v>55</v>
      </c>
      <c r="B22" s="17">
        <v>41611</v>
      </c>
      <c r="C22" s="18" t="s">
        <v>56</v>
      </c>
      <c r="D22" s="19" t="s">
        <v>57</v>
      </c>
      <c r="E22" s="19" t="s">
        <v>58</v>
      </c>
      <c r="F22" s="19" t="s">
        <v>15</v>
      </c>
      <c r="G22" s="19" t="s">
        <v>53</v>
      </c>
      <c r="H22" s="17">
        <v>41611</v>
      </c>
      <c r="I22" s="17" t="s">
        <v>54</v>
      </c>
      <c r="J22" s="20"/>
      <c r="K22" s="21">
        <v>18094000</v>
      </c>
      <c r="L22" s="22">
        <v>0.001</v>
      </c>
      <c r="M22" s="18" t="s">
        <v>16</v>
      </c>
      <c r="N22" s="21">
        <v>19502510.01</v>
      </c>
      <c r="O22" s="25">
        <v>0</v>
      </c>
      <c r="P22" s="25">
        <v>0</v>
      </c>
      <c r="Q22" s="25">
        <v>0</v>
      </c>
      <c r="R22" s="25">
        <v>0</v>
      </c>
      <c r="S22" s="21"/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/>
      <c r="AB22" s="21">
        <v>0</v>
      </c>
      <c r="AC22" s="21">
        <v>0</v>
      </c>
      <c r="AD22" s="26">
        <f t="shared" si="1"/>
        <v>19502510.01</v>
      </c>
      <c r="AE22" s="26">
        <v>0</v>
      </c>
      <c r="AF22" s="26">
        <f>P22+U22-X22-AC22</f>
        <v>0</v>
      </c>
      <c r="AG22" s="21">
        <v>0</v>
      </c>
      <c r="AH22" s="27">
        <v>0</v>
      </c>
      <c r="AI22" s="69"/>
      <c r="AJ22" s="69"/>
      <c r="AK22" s="69"/>
    </row>
    <row r="23" spans="1:37" ht="132.75" customHeight="1">
      <c r="A23" s="16" t="s">
        <v>59</v>
      </c>
      <c r="B23" s="17">
        <v>41632</v>
      </c>
      <c r="C23" s="18" t="s">
        <v>60</v>
      </c>
      <c r="D23" s="19" t="s">
        <v>61</v>
      </c>
      <c r="E23" s="23" t="s">
        <v>62</v>
      </c>
      <c r="F23" s="19" t="s">
        <v>15</v>
      </c>
      <c r="G23" s="19" t="s">
        <v>53</v>
      </c>
      <c r="H23" s="17">
        <v>41632</v>
      </c>
      <c r="I23" s="17" t="s">
        <v>54</v>
      </c>
      <c r="J23" s="20"/>
      <c r="K23" s="21">
        <v>4275000</v>
      </c>
      <c r="L23" s="22">
        <v>0.001</v>
      </c>
      <c r="M23" s="18" t="s">
        <v>16</v>
      </c>
      <c r="N23" s="21">
        <v>4221889.7</v>
      </c>
      <c r="O23" s="25">
        <v>0</v>
      </c>
      <c r="P23" s="25">
        <v>0</v>
      </c>
      <c r="Q23" s="25">
        <v>0</v>
      </c>
      <c r="R23" s="25">
        <v>0</v>
      </c>
      <c r="S23" s="21"/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/>
      <c r="AB23" s="21">
        <v>0</v>
      </c>
      <c r="AC23" s="21">
        <v>0</v>
      </c>
      <c r="AD23" s="26">
        <f t="shared" si="1"/>
        <v>4221889.7</v>
      </c>
      <c r="AE23" s="26">
        <v>0</v>
      </c>
      <c r="AF23" s="26">
        <f>P23+U23-X23-AC23</f>
        <v>0</v>
      </c>
      <c r="AG23" s="21">
        <v>0</v>
      </c>
      <c r="AH23" s="27">
        <v>0</v>
      </c>
      <c r="AI23" s="69"/>
      <c r="AJ23" s="69"/>
      <c r="AK23" s="69"/>
    </row>
    <row r="24" spans="1:37" ht="127.5" customHeight="1">
      <c r="A24" s="16" t="s">
        <v>63</v>
      </c>
      <c r="B24" s="17">
        <v>41800</v>
      </c>
      <c r="C24" s="18" t="s">
        <v>64</v>
      </c>
      <c r="D24" s="24" t="s">
        <v>65</v>
      </c>
      <c r="E24" s="23" t="s">
        <v>66</v>
      </c>
      <c r="F24" s="19" t="s">
        <v>15</v>
      </c>
      <c r="G24" s="19" t="s">
        <v>53</v>
      </c>
      <c r="H24" s="17">
        <v>41800</v>
      </c>
      <c r="I24" s="17" t="s">
        <v>54</v>
      </c>
      <c r="J24" s="20"/>
      <c r="K24" s="21">
        <v>19094000</v>
      </c>
      <c r="L24" s="22">
        <v>0.001</v>
      </c>
      <c r="M24" s="18" t="s">
        <v>16</v>
      </c>
      <c r="N24" s="21">
        <v>24409464.57</v>
      </c>
      <c r="O24" s="25">
        <v>0</v>
      </c>
      <c r="P24" s="25">
        <v>0</v>
      </c>
      <c r="Q24" s="25">
        <v>0</v>
      </c>
      <c r="R24" s="25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6">
        <f t="shared" si="1"/>
        <v>24409464.57</v>
      </c>
      <c r="AE24" s="26">
        <v>0</v>
      </c>
      <c r="AF24" s="26">
        <f aca="true" t="shared" si="2" ref="AE24:AF26">P24+U24-X24-AC24</f>
        <v>0</v>
      </c>
      <c r="AG24" s="21">
        <v>0</v>
      </c>
      <c r="AH24" s="27">
        <v>0</v>
      </c>
      <c r="AI24" s="69"/>
      <c r="AJ24" s="69"/>
      <c r="AK24" s="69"/>
    </row>
    <row r="25" spans="1:37" ht="132" customHeight="1">
      <c r="A25" s="16" t="s">
        <v>67</v>
      </c>
      <c r="B25" s="17">
        <v>41956</v>
      </c>
      <c r="C25" s="18" t="s">
        <v>68</v>
      </c>
      <c r="D25" s="19" t="s">
        <v>69</v>
      </c>
      <c r="E25" s="23" t="s">
        <v>70</v>
      </c>
      <c r="F25" s="19" t="s">
        <v>15</v>
      </c>
      <c r="G25" s="19" t="s">
        <v>53</v>
      </c>
      <c r="H25" s="17">
        <v>41956</v>
      </c>
      <c r="I25" s="17" t="s">
        <v>54</v>
      </c>
      <c r="J25" s="20"/>
      <c r="K25" s="21">
        <v>18000000</v>
      </c>
      <c r="L25" s="22">
        <v>0.001</v>
      </c>
      <c r="M25" s="18" t="s">
        <v>16</v>
      </c>
      <c r="N25" s="21">
        <v>21413359.72</v>
      </c>
      <c r="O25" s="25">
        <v>0</v>
      </c>
      <c r="P25" s="25">
        <v>0</v>
      </c>
      <c r="Q25" s="25">
        <v>0</v>
      </c>
      <c r="R25" s="25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6">
        <f t="shared" si="1"/>
        <v>21413359.72</v>
      </c>
      <c r="AE25" s="26">
        <f t="shared" si="2"/>
        <v>0</v>
      </c>
      <c r="AF25" s="26">
        <f t="shared" si="2"/>
        <v>0</v>
      </c>
      <c r="AG25" s="21">
        <v>0</v>
      </c>
      <c r="AH25" s="27">
        <v>0</v>
      </c>
      <c r="AI25" s="69"/>
      <c r="AJ25" s="69"/>
      <c r="AK25" s="69"/>
    </row>
    <row r="26" spans="1:37" ht="134.25" customHeight="1">
      <c r="A26" s="16" t="s">
        <v>71</v>
      </c>
      <c r="B26" s="17">
        <v>41985</v>
      </c>
      <c r="C26" s="18" t="s">
        <v>72</v>
      </c>
      <c r="D26" s="19" t="s">
        <v>73</v>
      </c>
      <c r="E26" s="23" t="s">
        <v>74</v>
      </c>
      <c r="F26" s="19" t="s">
        <v>15</v>
      </c>
      <c r="G26" s="19" t="s">
        <v>53</v>
      </c>
      <c r="H26" s="17">
        <v>41985</v>
      </c>
      <c r="I26" s="17" t="s">
        <v>54</v>
      </c>
      <c r="J26" s="20"/>
      <c r="K26" s="21">
        <v>8544000</v>
      </c>
      <c r="L26" s="22">
        <v>0.001</v>
      </c>
      <c r="M26" s="18" t="s">
        <v>16</v>
      </c>
      <c r="N26" s="21">
        <v>10140370.32</v>
      </c>
      <c r="O26" s="25">
        <v>0</v>
      </c>
      <c r="P26" s="25">
        <v>0</v>
      </c>
      <c r="Q26" s="25">
        <v>0</v>
      </c>
      <c r="R26" s="25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6">
        <f t="shared" si="1"/>
        <v>10140370.32</v>
      </c>
      <c r="AE26" s="26">
        <v>0</v>
      </c>
      <c r="AF26" s="26">
        <f t="shared" si="2"/>
        <v>0</v>
      </c>
      <c r="AG26" s="21">
        <v>0</v>
      </c>
      <c r="AH26" s="27">
        <v>0</v>
      </c>
      <c r="AI26" s="69"/>
      <c r="AJ26" s="69"/>
      <c r="AK26" s="69"/>
    </row>
    <row r="27" spans="1:38" s="70" customFormat="1" ht="17.25">
      <c r="A27" s="40" t="s">
        <v>12</v>
      </c>
      <c r="B27" s="28"/>
      <c r="C27" s="28"/>
      <c r="D27" s="28"/>
      <c r="E27" s="28"/>
      <c r="F27" s="28"/>
      <c r="G27" s="28"/>
      <c r="H27" s="28"/>
      <c r="I27" s="28"/>
      <c r="J27" s="28"/>
      <c r="K27" s="29">
        <f>SUM(K21:K26)</f>
        <v>82673000</v>
      </c>
      <c r="L27" s="29"/>
      <c r="M27" s="29"/>
      <c r="N27" s="29">
        <f aca="true" t="shared" si="3" ref="N27:AH27">SUM(N21:N26)</f>
        <v>84988233.31</v>
      </c>
      <c r="O27" s="29">
        <f t="shared" si="3"/>
        <v>0</v>
      </c>
      <c r="P27" s="29">
        <f t="shared" si="3"/>
        <v>0</v>
      </c>
      <c r="Q27" s="29">
        <f t="shared" si="3"/>
        <v>0</v>
      </c>
      <c r="R27" s="29">
        <f t="shared" si="3"/>
        <v>0</v>
      </c>
      <c r="S27" s="29">
        <f t="shared" si="3"/>
        <v>0</v>
      </c>
      <c r="T27" s="29">
        <f t="shared" si="3"/>
        <v>5188.09</v>
      </c>
      <c r="U27" s="29">
        <f t="shared" si="3"/>
        <v>0</v>
      </c>
      <c r="V27" s="29">
        <f t="shared" si="3"/>
        <v>1325159.75</v>
      </c>
      <c r="W27" s="29">
        <f t="shared" si="3"/>
        <v>5188.09</v>
      </c>
      <c r="X27" s="29">
        <f t="shared" si="3"/>
        <v>0</v>
      </c>
      <c r="Y27" s="29">
        <f t="shared" si="3"/>
        <v>0</v>
      </c>
      <c r="Z27" s="29">
        <f t="shared" si="3"/>
        <v>0</v>
      </c>
      <c r="AA27" s="29">
        <f t="shared" si="3"/>
        <v>0</v>
      </c>
      <c r="AB27" s="29">
        <f t="shared" si="3"/>
        <v>0</v>
      </c>
      <c r="AC27" s="29">
        <f t="shared" si="3"/>
        <v>0</v>
      </c>
      <c r="AD27" s="29">
        <f t="shared" si="3"/>
        <v>83663073.56</v>
      </c>
      <c r="AE27" s="29">
        <f t="shared" si="3"/>
        <v>0</v>
      </c>
      <c r="AF27" s="29">
        <f t="shared" si="3"/>
        <v>0</v>
      </c>
      <c r="AG27" s="29">
        <f t="shared" si="3"/>
        <v>0</v>
      </c>
      <c r="AH27" s="41">
        <f t="shared" si="3"/>
        <v>0</v>
      </c>
      <c r="AK27" s="71"/>
      <c r="AL27" s="71"/>
    </row>
    <row r="28" spans="1:37" ht="15">
      <c r="A28" s="111" t="s">
        <v>81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3"/>
      <c r="AI28" s="69"/>
      <c r="AJ28" s="69"/>
      <c r="AK28" s="69"/>
    </row>
    <row r="29" spans="1:38" ht="106.5" customHeight="1">
      <c r="A29" s="16" t="s">
        <v>31</v>
      </c>
      <c r="B29" s="36">
        <v>44158</v>
      </c>
      <c r="C29" s="15" t="s">
        <v>77</v>
      </c>
      <c r="D29" s="15" t="s">
        <v>78</v>
      </c>
      <c r="E29" s="15" t="s">
        <v>79</v>
      </c>
      <c r="F29" s="19" t="s">
        <v>15</v>
      </c>
      <c r="G29" s="19" t="s">
        <v>75</v>
      </c>
      <c r="H29" s="36">
        <v>44158</v>
      </c>
      <c r="I29" s="36">
        <v>44538</v>
      </c>
      <c r="J29" s="6"/>
      <c r="K29" s="33">
        <v>30000000</v>
      </c>
      <c r="L29" s="37">
        <v>0.066</v>
      </c>
      <c r="M29" s="18" t="s">
        <v>16</v>
      </c>
      <c r="N29" s="33">
        <v>30000000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1480931.5</v>
      </c>
      <c r="U29" s="33">
        <v>0</v>
      </c>
      <c r="V29" s="33">
        <v>0</v>
      </c>
      <c r="W29" s="21">
        <v>1480931.5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26">
        <v>30000000</v>
      </c>
      <c r="AE29" s="33">
        <v>0</v>
      </c>
      <c r="AF29" s="26">
        <v>0</v>
      </c>
      <c r="AG29" s="33">
        <v>0</v>
      </c>
      <c r="AH29" s="42">
        <v>0</v>
      </c>
      <c r="AK29" s="72"/>
      <c r="AL29" s="73"/>
    </row>
    <row r="30" spans="1:38" s="34" customFormat="1" ht="17.25">
      <c r="A30" s="40" t="s">
        <v>76</v>
      </c>
      <c r="B30" s="28"/>
      <c r="C30" s="8"/>
      <c r="D30" s="8"/>
      <c r="E30" s="8"/>
      <c r="F30" s="8"/>
      <c r="G30" s="8"/>
      <c r="H30" s="8"/>
      <c r="I30" s="8"/>
      <c r="J30" s="8"/>
      <c r="K30" s="29">
        <f>SUM(K29:K29)</f>
        <v>30000000</v>
      </c>
      <c r="L30" s="8"/>
      <c r="M30" s="8"/>
      <c r="N30" s="29">
        <f aca="true" t="shared" si="4" ref="N30:AH30">SUM(N29:N29)</f>
        <v>30000000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29">
        <f t="shared" si="4"/>
        <v>0</v>
      </c>
      <c r="T30" s="29">
        <f t="shared" si="4"/>
        <v>1480931.5</v>
      </c>
      <c r="U30" s="29">
        <f t="shared" si="4"/>
        <v>0</v>
      </c>
      <c r="V30" s="29">
        <f t="shared" si="4"/>
        <v>0</v>
      </c>
      <c r="W30" s="29">
        <f t="shared" si="4"/>
        <v>1480931.5</v>
      </c>
      <c r="X30" s="29">
        <f t="shared" si="4"/>
        <v>0</v>
      </c>
      <c r="Y30" s="29">
        <f t="shared" si="4"/>
        <v>0</v>
      </c>
      <c r="Z30" s="29">
        <f t="shared" si="4"/>
        <v>0</v>
      </c>
      <c r="AA30" s="29">
        <f t="shared" si="4"/>
        <v>0</v>
      </c>
      <c r="AB30" s="29">
        <f t="shared" si="4"/>
        <v>0</v>
      </c>
      <c r="AC30" s="29">
        <f t="shared" si="4"/>
        <v>0</v>
      </c>
      <c r="AD30" s="29">
        <f t="shared" si="4"/>
        <v>30000000</v>
      </c>
      <c r="AE30" s="29">
        <f t="shared" si="4"/>
        <v>0</v>
      </c>
      <c r="AF30" s="29">
        <f t="shared" si="4"/>
        <v>0</v>
      </c>
      <c r="AG30" s="29">
        <f t="shared" si="4"/>
        <v>0</v>
      </c>
      <c r="AH30" s="41">
        <f t="shared" si="4"/>
        <v>0</v>
      </c>
      <c r="AK30" s="73"/>
      <c r="AL30" s="73"/>
    </row>
    <row r="31" spans="1:34" ht="15">
      <c r="A31" s="38" t="s">
        <v>49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43"/>
    </row>
    <row r="32" spans="1:34" s="34" customFormat="1" ht="15.75" thickBot="1">
      <c r="A32" s="49" t="s">
        <v>13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1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  <c r="AF32" s="52">
        <v>0</v>
      </c>
      <c r="AG32" s="52">
        <v>0</v>
      </c>
      <c r="AH32" s="53">
        <v>0</v>
      </c>
    </row>
    <row r="33" spans="1:34" s="34" customFormat="1" ht="23.25" customHeight="1" thickBot="1">
      <c r="A33" s="54" t="s">
        <v>14</v>
      </c>
      <c r="B33" s="55"/>
      <c r="C33" s="55"/>
      <c r="D33" s="55"/>
      <c r="E33" s="55"/>
      <c r="F33" s="55"/>
      <c r="G33" s="55"/>
      <c r="H33" s="55"/>
      <c r="I33" s="55"/>
      <c r="J33" s="55"/>
      <c r="K33" s="56">
        <f>K19+K27+K30+K32</f>
        <v>112673000</v>
      </c>
      <c r="L33" s="55"/>
      <c r="M33" s="55"/>
      <c r="N33" s="56">
        <f aca="true" t="shared" si="5" ref="N33:AH33">N19+N27+N30+N32</f>
        <v>114988233.31</v>
      </c>
      <c r="O33" s="56">
        <f t="shared" si="5"/>
        <v>0</v>
      </c>
      <c r="P33" s="56">
        <f t="shared" si="5"/>
        <v>0</v>
      </c>
      <c r="Q33" s="56">
        <f t="shared" si="5"/>
        <v>0</v>
      </c>
      <c r="R33" s="56">
        <f t="shared" si="5"/>
        <v>0</v>
      </c>
      <c r="S33" s="56">
        <f t="shared" si="5"/>
        <v>0</v>
      </c>
      <c r="T33" s="56">
        <f t="shared" si="5"/>
        <v>1486119.59</v>
      </c>
      <c r="U33" s="56">
        <f t="shared" si="5"/>
        <v>0</v>
      </c>
      <c r="V33" s="56">
        <f t="shared" si="5"/>
        <v>1325159.75</v>
      </c>
      <c r="W33" s="56">
        <f t="shared" si="5"/>
        <v>1486119.59</v>
      </c>
      <c r="X33" s="56">
        <f t="shared" si="5"/>
        <v>0</v>
      </c>
      <c r="Y33" s="56">
        <f t="shared" si="5"/>
        <v>0</v>
      </c>
      <c r="Z33" s="56">
        <f t="shared" si="5"/>
        <v>0</v>
      </c>
      <c r="AA33" s="56">
        <f t="shared" si="5"/>
        <v>0</v>
      </c>
      <c r="AB33" s="56">
        <f t="shared" si="5"/>
        <v>0</v>
      </c>
      <c r="AC33" s="56">
        <f t="shared" si="5"/>
        <v>0</v>
      </c>
      <c r="AD33" s="56">
        <f t="shared" si="5"/>
        <v>113663073.56</v>
      </c>
      <c r="AE33" s="56">
        <f t="shared" si="5"/>
        <v>0</v>
      </c>
      <c r="AF33" s="56">
        <f t="shared" si="5"/>
        <v>0</v>
      </c>
      <c r="AG33" s="56">
        <f t="shared" si="5"/>
        <v>0</v>
      </c>
      <c r="AH33" s="57">
        <f t="shared" si="5"/>
        <v>0</v>
      </c>
    </row>
    <row r="34" spans="1:34" ht="15">
      <c r="A34" s="9"/>
      <c r="B34" s="9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74"/>
      <c r="N34" s="74"/>
      <c r="O34" s="74"/>
      <c r="P34" s="74"/>
      <c r="Q34" s="74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5">
      <c r="A35" s="9"/>
      <c r="B35" s="9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5">
      <c r="A36" s="9"/>
      <c r="B36" s="9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5">
      <c r="A37" s="9"/>
      <c r="B37" s="9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7.25">
      <c r="A38" s="9"/>
      <c r="B38" s="75"/>
      <c r="C38" s="76"/>
      <c r="D38" s="77"/>
      <c r="E38" s="75"/>
      <c r="F38" s="76"/>
      <c r="G38" s="110"/>
      <c r="H38" s="110"/>
      <c r="I38" s="75"/>
      <c r="J38" s="78"/>
      <c r="K38" s="79"/>
      <c r="L38" s="78"/>
      <c r="M38" s="74"/>
      <c r="N38" s="74"/>
      <c r="O38" s="74"/>
      <c r="P38" s="74"/>
      <c r="Q38" s="74"/>
      <c r="R38" s="9"/>
      <c r="S38" s="80"/>
      <c r="T38" s="80"/>
      <c r="U38" s="9"/>
      <c r="V38" s="9"/>
      <c r="W38" s="80"/>
      <c r="X38" s="9"/>
      <c r="Y38" s="9"/>
      <c r="Z38" s="9"/>
      <c r="AA38" s="9"/>
      <c r="AB38" s="9"/>
      <c r="AC38" s="9"/>
      <c r="AD38" s="80"/>
      <c r="AE38" s="9"/>
      <c r="AF38" s="9"/>
      <c r="AG38" s="9"/>
      <c r="AH38" s="9"/>
    </row>
    <row r="39" spans="1:34" ht="17.25">
      <c r="A39" s="9"/>
      <c r="B39" s="75"/>
      <c r="C39" s="81" t="s">
        <v>83</v>
      </c>
      <c r="D39" s="72"/>
      <c r="E39" s="72"/>
      <c r="F39" s="72"/>
      <c r="G39" s="82"/>
      <c r="H39" s="76"/>
      <c r="I39" s="76"/>
      <c r="J39" s="76"/>
      <c r="K39" s="76"/>
      <c r="L39" s="76"/>
      <c r="M39" s="87"/>
      <c r="N39" s="74"/>
      <c r="O39" s="74"/>
      <c r="P39" s="74"/>
      <c r="Q39" s="74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7.25">
      <c r="A40" s="9"/>
      <c r="B40" s="75"/>
      <c r="C40" s="88" t="s">
        <v>84</v>
      </c>
      <c r="D40" s="88"/>
      <c r="E40" s="88"/>
      <c r="F40" s="82"/>
      <c r="G40" s="77"/>
      <c r="H40" s="77"/>
      <c r="I40" s="77"/>
      <c r="J40" s="77"/>
      <c r="K40" s="119" t="s">
        <v>82</v>
      </c>
      <c r="L40" s="119"/>
      <c r="M40" s="119"/>
      <c r="N40" s="83"/>
      <c r="O40" s="83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2:19" ht="17.25">
      <c r="B41" s="75"/>
      <c r="G41" s="109"/>
      <c r="H41" s="109"/>
      <c r="I41" s="75"/>
      <c r="J41" s="84"/>
      <c r="K41" s="84"/>
      <c r="L41" s="84"/>
      <c r="O41" s="84"/>
      <c r="P41" s="84"/>
      <c r="Q41" s="84"/>
      <c r="R41" s="84"/>
      <c r="S41" s="84"/>
    </row>
    <row r="42" spans="2:9" ht="17.25">
      <c r="B42" s="72"/>
      <c r="C42" s="81"/>
      <c r="G42" s="72"/>
      <c r="H42" s="72"/>
      <c r="I42" s="72"/>
    </row>
    <row r="43" spans="3:6" ht="17.25">
      <c r="C43" s="81"/>
      <c r="D43" s="75"/>
      <c r="F43" s="75"/>
    </row>
    <row r="45" spans="2:3" ht="12.75">
      <c r="B45" s="85"/>
      <c r="C45" s="85"/>
    </row>
    <row r="46" spans="2:3" ht="12.75">
      <c r="B46" s="86"/>
      <c r="C46" s="85"/>
    </row>
    <row r="47" ht="12">
      <c r="B47" s="69"/>
    </row>
    <row r="48" ht="12">
      <c r="B48" s="69"/>
    </row>
  </sheetData>
  <sheetProtection/>
  <mergeCells count="40">
    <mergeCell ref="A9:U9"/>
    <mergeCell ref="N15:P15"/>
    <mergeCell ref="B13:B16"/>
    <mergeCell ref="D13:D16"/>
    <mergeCell ref="K40:M40"/>
    <mergeCell ref="G11:H11"/>
    <mergeCell ref="A18:AH18"/>
    <mergeCell ref="AA13:AC14"/>
    <mergeCell ref="M13:M16"/>
    <mergeCell ref="AD13:AH14"/>
    <mergeCell ref="G41:H41"/>
    <mergeCell ref="G38:H38"/>
    <mergeCell ref="A20:AH20"/>
    <mergeCell ref="L13:L16"/>
    <mergeCell ref="I13:J15"/>
    <mergeCell ref="C34:L34"/>
    <mergeCell ref="V13:Z14"/>
    <mergeCell ref="A13:A16"/>
    <mergeCell ref="C13:C16"/>
    <mergeCell ref="A28:AH28"/>
    <mergeCell ref="I4:J4"/>
    <mergeCell ref="S15:U15"/>
    <mergeCell ref="S13:U14"/>
    <mergeCell ref="E13:E16"/>
    <mergeCell ref="K13:K16"/>
    <mergeCell ref="H13:H16"/>
    <mergeCell ref="N13:R14"/>
    <mergeCell ref="G13:G16"/>
    <mergeCell ref="A7:Q7"/>
    <mergeCell ref="Q15:R15"/>
    <mergeCell ref="A10:N10"/>
    <mergeCell ref="AC1:AG1"/>
    <mergeCell ref="AG12:AH12"/>
    <mergeCell ref="V15:X15"/>
    <mergeCell ref="AA15:AC15"/>
    <mergeCell ref="AD15:AF15"/>
    <mergeCell ref="AC2:AG2"/>
    <mergeCell ref="AG15:AH15"/>
    <mergeCell ref="Y15:Z15"/>
    <mergeCell ref="F13:F16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scale="37" r:id="rId1"/>
  <rowBreaks count="1" manualBreakCount="1">
    <brk id="2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2021-10-01T06:23:08Z</cp:lastPrinted>
  <dcterms:created xsi:type="dcterms:W3CDTF">2000-10-03T09:28:13Z</dcterms:created>
  <dcterms:modified xsi:type="dcterms:W3CDTF">2021-10-01T06:23:12Z</dcterms:modified>
  <cp:category/>
  <cp:version/>
  <cp:contentType/>
  <cp:contentStatus/>
</cp:coreProperties>
</file>