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9360" activeTab="0"/>
  </bookViews>
  <sheets>
    <sheet name="2010 год" sheetId="1" r:id="rId1"/>
  </sheets>
  <definedNames>
    <definedName name="_xlnm.Print_Area" localSheetId="0">'2010 год'!$A$1:$I$61</definedName>
  </definedNames>
  <calcPr fullCalcOnLoad="1"/>
</workbook>
</file>

<file path=xl/sharedStrings.xml><?xml version="1.0" encoding="utf-8"?>
<sst xmlns="http://schemas.openxmlformats.org/spreadsheetml/2006/main" count="124" uniqueCount="62">
  <si>
    <t xml:space="preserve">Показатели социально-экономического развития базовых предприятий </t>
  </si>
  <si>
    <t>ООО "Саянский бройлер"</t>
  </si>
  <si>
    <t xml:space="preserve">Показатели </t>
  </si>
  <si>
    <t>Ед. измер.</t>
  </si>
  <si>
    <t>факт 2008</t>
  </si>
  <si>
    <t>факт 2009</t>
  </si>
  <si>
    <t>оценка 2010</t>
  </si>
  <si>
    <t>прогноз на:</t>
  </si>
  <si>
    <t>2012 год</t>
  </si>
  <si>
    <t>2013 год</t>
  </si>
  <si>
    <t xml:space="preserve">1 вариант </t>
  </si>
  <si>
    <t xml:space="preserve">2 вариант </t>
  </si>
  <si>
    <t>%</t>
  </si>
  <si>
    <t xml:space="preserve">Среднегод. стоим. ОФ по остат. стоимости </t>
  </si>
  <si>
    <t>тыс. руб.</t>
  </si>
  <si>
    <t xml:space="preserve">Амортизация </t>
  </si>
  <si>
    <t>Инвестиции в основной капитал</t>
  </si>
  <si>
    <t>в том числе</t>
  </si>
  <si>
    <t>собственные средства предприятий</t>
  </si>
  <si>
    <t>федеральный бюджет</t>
  </si>
  <si>
    <t>областной бюджет</t>
  </si>
  <si>
    <t>местный бюджет</t>
  </si>
  <si>
    <t>кредиты банка</t>
  </si>
  <si>
    <t>прочие</t>
  </si>
  <si>
    <t>Объем отгруженных товаров, выполненных работ и услуг</t>
  </si>
  <si>
    <t>Выручка от реализации товаров (работ, услуг)</t>
  </si>
  <si>
    <t>Удельный вес экспорта в объеме реализации</t>
  </si>
  <si>
    <t>-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</si>
  <si>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</si>
  <si>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</si>
  <si>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</si>
  <si>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руб.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</si>
  <si>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</si>
  <si>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</si>
  <si>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</si>
  <si>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</si>
  <si>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</si>
  <si>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</si>
  <si>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</si>
  <si>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</si>
  <si>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</si>
  <si>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</si>
  <si>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федеральный бюджет</t>
  </si>
  <si>
    <t>в областной бюджет</t>
  </si>
  <si>
    <t>в консолидированный местный бюджет</t>
  </si>
  <si>
    <t>Среднесписочная численность работающих</t>
  </si>
  <si>
    <t>чел.</t>
  </si>
  <si>
    <t>Фонд оплаты труда</t>
  </si>
  <si>
    <t>Задолженность по заработной плате на конец года</t>
  </si>
  <si>
    <t>Справочно:</t>
  </si>
  <si>
    <t>Выпуск основных видов продукции:</t>
  </si>
  <si>
    <t>тн</t>
  </si>
  <si>
    <t>Готовая продукция</t>
  </si>
  <si>
    <t>в т.ч.колбасные изделия</t>
  </si>
  <si>
    <t xml:space="preserve">         полуфабрикаты, фарш</t>
  </si>
  <si>
    <t>Яйцо</t>
  </si>
  <si>
    <t>тыс.шт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</si>
  <si>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</si>
  <si>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</si>
  <si>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Мясо птицы в живом весе на убой</t>
  </si>
  <si>
    <t>Генеральный директор                                                                     С.К. Еременко</t>
  </si>
  <si>
    <t>Приложение 4.1 к Прогнозу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</si>
</sst>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171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I255"/>
  <sheetViews>
    <sheetView tabSelected="1" view="pageBreakPreview" zoomScale="75" zoomScaleSheetLayoutView="75" workbookViewId="0" topLeftCell="A1">
      <selection activeCell="C12" sqref="C12:D12"/>
    </sheetView>
  </sheetViews>
  <sheetFormatPr defaultColWidth="9.00390625" defaultRowHeight="12.75"/>
  <cols>
    <col min="1" max="1" width="42.75390625" style="40" customWidth="1"/>
    <col min="2" max="2" width="9.25390625" style="40" customWidth="1"/>
    <col min="3" max="4" width="10.375" style="3" customWidth="1"/>
    <col min="5" max="5" width="10.25390625" style="3" customWidth="1"/>
    <col min="6" max="6" width="11.125" style="3" customWidth="1"/>
    <col min="7" max="7" width="13.375" style="3" customWidth="1"/>
    <col min="8" max="8" width="10.375" style="3" customWidth="1"/>
    <col min="9" max="9" width="13.25390625" style="3" customWidth="1"/>
    <col min="10" max="16384" width="9.125" style="3" customWidth="1"/>
  </cols>
  <sheetData>
    <row r="1" spans="1:9" ht="15.75">
      <c r="A1" s="1"/>
      <c r="B1" s="1"/>
      <c r="C1" s="2"/>
      <c r="D1" s="2"/>
      <c r="E1" s="60" t="s">
        <v>61</v>
      </c>
      <c r="F1" s="60"/>
      <c r="G1" s="60"/>
      <c r="H1" s="60"/>
      <c r="I1" s="60"/>
    </row>
    <row r="2" spans="1:9" ht="24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8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</row>
    <row r="4" spans="1:7" ht="12.75" customHeight="1" thickBot="1">
      <c r="A4" s="63"/>
      <c r="B4" s="63"/>
      <c r="C4" s="63"/>
      <c r="D4" s="63"/>
      <c r="E4" s="63"/>
      <c r="F4" s="63"/>
      <c r="G4" s="63"/>
    </row>
    <row r="5" spans="1:9" ht="18.75" customHeight="1">
      <c r="A5" s="55" t="s">
        <v>2</v>
      </c>
      <c r="B5" s="57" t="s">
        <v>3</v>
      </c>
      <c r="C5" s="52" t="s">
        <v>4</v>
      </c>
      <c r="D5" s="52" t="s">
        <v>5</v>
      </c>
      <c r="E5" s="52" t="s">
        <v>6</v>
      </c>
      <c r="F5" s="64" t="s">
        <v>7</v>
      </c>
      <c r="G5" s="65"/>
      <c r="H5" s="65"/>
      <c r="I5" s="66"/>
    </row>
    <row r="6" spans="1:9" ht="18.75" customHeight="1">
      <c r="A6" s="56"/>
      <c r="B6" s="53"/>
      <c r="C6" s="53"/>
      <c r="D6" s="53"/>
      <c r="E6" s="53"/>
      <c r="F6" s="67">
        <v>2011</v>
      </c>
      <c r="G6" s="68"/>
      <c r="H6" s="69" t="s">
        <v>8</v>
      </c>
      <c r="I6" s="71" t="s">
        <v>9</v>
      </c>
    </row>
    <row r="7" spans="1:9" ht="16.5" customHeight="1" thickBot="1">
      <c r="A7" s="56"/>
      <c r="B7" s="53"/>
      <c r="C7" s="54"/>
      <c r="D7" s="54"/>
      <c r="E7" s="54"/>
      <c r="F7" s="4" t="s">
        <v>10</v>
      </c>
      <c r="G7" s="5" t="s">
        <v>11</v>
      </c>
      <c r="H7" s="70"/>
      <c r="I7" s="72"/>
    </row>
    <row r="8" spans="1:9" ht="28.5" customHeight="1">
      <c r="A8" s="6" t="s">
        <v>57</v>
      </c>
      <c r="B8" s="7" t="s">
        <v>12</v>
      </c>
      <c r="C8" s="8">
        <v>100</v>
      </c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</row>
    <row r="9" spans="1:9" ht="13.5" customHeight="1">
      <c r="A9" s="9" t="s">
        <v>58</v>
      </c>
      <c r="B9" s="10" t="s">
        <v>12</v>
      </c>
      <c r="C9" s="11">
        <v>7</v>
      </c>
      <c r="D9" s="11">
        <v>9</v>
      </c>
      <c r="E9" s="12">
        <f>E11/E10*100</f>
        <v>7.609256534276495</v>
      </c>
      <c r="F9" s="12">
        <f>F11/F10*100</f>
        <v>6.531547775258327</v>
      </c>
      <c r="G9" s="12">
        <f>G11/G10*100</f>
        <v>6.531585535544701</v>
      </c>
      <c r="H9" s="12">
        <f>H11/H10*100</f>
        <v>4.92107855791875</v>
      </c>
      <c r="I9" s="12">
        <f>I11/I10*100</f>
        <v>4.333370347182027</v>
      </c>
    </row>
    <row r="10" spans="1:9" ht="35.25" customHeight="1">
      <c r="A10" s="9" t="s">
        <v>13</v>
      </c>
      <c r="B10" s="10" t="s">
        <v>14</v>
      </c>
      <c r="C10" s="13">
        <v>378188</v>
      </c>
      <c r="D10" s="13">
        <v>617099</v>
      </c>
      <c r="E10" s="13">
        <v>757735</v>
      </c>
      <c r="F10" s="13">
        <f>(829735+459158+829735)/2</f>
        <v>1059314</v>
      </c>
      <c r="G10" s="13">
        <f>(829735+459158+829735)/2</f>
        <v>1059314</v>
      </c>
      <c r="H10" s="13">
        <f>(1288893+459158+1288893)/2</f>
        <v>1518472</v>
      </c>
      <c r="I10" s="14">
        <f>(1748051+1748051+228630)/2</f>
        <v>1862366</v>
      </c>
    </row>
    <row r="11" spans="1:9" ht="13.5" customHeight="1">
      <c r="A11" s="9" t="s">
        <v>15</v>
      </c>
      <c r="B11" s="10" t="s">
        <v>14</v>
      </c>
      <c r="C11" s="13">
        <v>34297</v>
      </c>
      <c r="D11" s="13">
        <v>55754</v>
      </c>
      <c r="E11" s="13">
        <v>57658</v>
      </c>
      <c r="F11" s="15">
        <f>E11*1.2</f>
        <v>69189.59999999999</v>
      </c>
      <c r="G11" s="13">
        <v>69190</v>
      </c>
      <c r="H11" s="15">
        <f>G11*1.08</f>
        <v>74725.20000000001</v>
      </c>
      <c r="I11" s="15">
        <f>H11*1.08</f>
        <v>80703.21600000001</v>
      </c>
    </row>
    <row r="12" spans="1:9" ht="13.5" customHeight="1">
      <c r="A12" s="9" t="s">
        <v>16</v>
      </c>
      <c r="B12" s="10" t="s">
        <v>14</v>
      </c>
      <c r="C12" s="50">
        <v>181580</v>
      </c>
      <c r="D12" s="50">
        <v>182095</v>
      </c>
      <c r="E12" s="13">
        <v>703034</v>
      </c>
      <c r="F12" s="13">
        <v>459158</v>
      </c>
      <c r="G12" s="13">
        <v>459158</v>
      </c>
      <c r="H12" s="13">
        <v>228630</v>
      </c>
      <c r="I12" s="14">
        <v>170270</v>
      </c>
    </row>
    <row r="13" spans="1:9" ht="13.5" customHeight="1">
      <c r="A13" s="16" t="s">
        <v>17</v>
      </c>
      <c r="B13" s="10"/>
      <c r="C13" s="13"/>
      <c r="D13" s="13"/>
      <c r="E13" s="13"/>
      <c r="F13" s="13"/>
      <c r="G13" s="13"/>
      <c r="H13" s="13"/>
      <c r="I13" s="14"/>
    </row>
    <row r="14" spans="1:9" ht="13.5" customHeight="1">
      <c r="A14" s="16" t="s">
        <v>18</v>
      </c>
      <c r="B14" s="10" t="s">
        <v>14</v>
      </c>
      <c r="C14" s="50">
        <v>14898</v>
      </c>
      <c r="D14" s="50">
        <v>78604</v>
      </c>
      <c r="E14" s="13">
        <f>E12-E18</f>
        <v>30723</v>
      </c>
      <c r="F14" s="13">
        <v>0</v>
      </c>
      <c r="G14" s="13">
        <v>0</v>
      </c>
      <c r="H14" s="13">
        <v>0</v>
      </c>
      <c r="I14" s="14">
        <v>0</v>
      </c>
    </row>
    <row r="15" spans="1:9" ht="13.5" customHeight="1">
      <c r="A15" s="16" t="s">
        <v>19</v>
      </c>
      <c r="B15" s="10" t="s">
        <v>14</v>
      </c>
      <c r="C15" s="50"/>
      <c r="D15" s="50"/>
      <c r="E15" s="13"/>
      <c r="F15" s="13"/>
      <c r="G15" s="13"/>
      <c r="H15" s="13"/>
      <c r="I15" s="14"/>
    </row>
    <row r="16" spans="1:9" ht="13.5" customHeight="1">
      <c r="A16" s="16" t="s">
        <v>20</v>
      </c>
      <c r="B16" s="10" t="s">
        <v>14</v>
      </c>
      <c r="C16" s="50"/>
      <c r="D16" s="50"/>
      <c r="E16" s="13"/>
      <c r="F16" s="13"/>
      <c r="G16" s="13"/>
      <c r="H16" s="13"/>
      <c r="I16" s="13"/>
    </row>
    <row r="17" spans="1:9" ht="13.5" customHeight="1">
      <c r="A17" s="16" t="s">
        <v>21</v>
      </c>
      <c r="B17" s="10" t="s">
        <v>14</v>
      </c>
      <c r="C17" s="50"/>
      <c r="D17" s="50"/>
      <c r="E17" s="13"/>
      <c r="F17" s="13"/>
      <c r="G17" s="13"/>
      <c r="H17" s="13"/>
      <c r="I17" s="14"/>
    </row>
    <row r="18" spans="1:9" ht="13.5" customHeight="1">
      <c r="A18" s="16" t="s">
        <v>22</v>
      </c>
      <c r="B18" s="10" t="s">
        <v>14</v>
      </c>
      <c r="C18" s="50">
        <f>175525-8843</f>
        <v>166682</v>
      </c>
      <c r="D18" s="50">
        <v>103491</v>
      </c>
      <c r="E18" s="13">
        <v>672311</v>
      </c>
      <c r="F18" s="13">
        <f>F12</f>
        <v>459158</v>
      </c>
      <c r="G18" s="13">
        <f>G12</f>
        <v>459158</v>
      </c>
      <c r="H18" s="13">
        <f>H12</f>
        <v>228630</v>
      </c>
      <c r="I18" s="13">
        <f>I12</f>
        <v>170270</v>
      </c>
    </row>
    <row r="19" spans="1:9" ht="13.5" customHeight="1">
      <c r="A19" s="16" t="s">
        <v>23</v>
      </c>
      <c r="B19" s="10" t="s">
        <v>14</v>
      </c>
      <c r="C19" s="13"/>
      <c r="D19" s="13"/>
      <c r="E19" s="13"/>
      <c r="F19" s="13"/>
      <c r="G19" s="13"/>
      <c r="H19" s="13"/>
      <c r="I19" s="14"/>
    </row>
    <row r="20" spans="1:9" ht="32.25" customHeight="1">
      <c r="A20" s="9" t="s">
        <v>24</v>
      </c>
      <c r="B20" s="10" t="s">
        <v>14</v>
      </c>
      <c r="C20" s="11">
        <v>811811</v>
      </c>
      <c r="D20" s="11">
        <v>901300</v>
      </c>
      <c r="E20" s="11">
        <v>1097500</v>
      </c>
      <c r="F20" s="17">
        <v>1386000</v>
      </c>
      <c r="G20" s="17">
        <v>1386000</v>
      </c>
      <c r="H20" s="17">
        <v>1750000</v>
      </c>
      <c r="I20" s="17">
        <v>2118500</v>
      </c>
    </row>
    <row r="21" spans="1:9" ht="33" customHeight="1">
      <c r="A21" s="9" t="s">
        <v>25</v>
      </c>
      <c r="B21" s="10" t="s">
        <v>14</v>
      </c>
      <c r="C21" s="11">
        <v>811811</v>
      </c>
      <c r="D21" s="11">
        <v>1015604</v>
      </c>
      <c r="E21" s="11">
        <v>1237000</v>
      </c>
      <c r="F21" s="17">
        <v>1563000</v>
      </c>
      <c r="G21" s="17">
        <v>1563000</v>
      </c>
      <c r="H21" s="11">
        <v>1974000</v>
      </c>
      <c r="I21" s="18">
        <v>2389000</v>
      </c>
    </row>
    <row r="22" spans="1:9" ht="13.5" customHeight="1">
      <c r="A22" s="19" t="s">
        <v>26</v>
      </c>
      <c r="B22" s="10" t="s">
        <v>12</v>
      </c>
      <c r="C22" s="11"/>
      <c r="D22" s="11"/>
      <c r="E22" s="11"/>
      <c r="F22" s="11"/>
      <c r="G22" s="11"/>
      <c r="H22" s="11"/>
      <c r="I22" s="11"/>
    </row>
    <row r="23" spans="1:9" ht="25.5" customHeight="1">
      <c r="A23" s="9" t="s">
        <v>28</v>
      </c>
      <c r="B23" s="10" t="s">
        <v>14</v>
      </c>
      <c r="C23" s="11">
        <v>87285</v>
      </c>
      <c r="D23" s="11">
        <v>145586</v>
      </c>
      <c r="E23" s="11">
        <v>145566</v>
      </c>
      <c r="F23" s="17">
        <v>156539</v>
      </c>
      <c r="G23" s="11">
        <v>156539</v>
      </c>
      <c r="H23" s="11">
        <v>194655</v>
      </c>
      <c r="I23" s="18">
        <v>289937</v>
      </c>
    </row>
    <row r="24" spans="1:9" ht="30" customHeight="1">
      <c r="A24" s="9" t="s">
        <v>29</v>
      </c>
      <c r="B24" s="10" t="s">
        <v>14</v>
      </c>
      <c r="C24" s="10">
        <f>C21-C23</f>
        <v>724526</v>
      </c>
      <c r="D24" s="10">
        <f aca="true" t="shared" si="0" ref="D24:I24">D21-D23</f>
        <v>870018</v>
      </c>
      <c r="E24" s="10">
        <f t="shared" si="0"/>
        <v>1091434</v>
      </c>
      <c r="F24" s="10">
        <f t="shared" si="0"/>
        <v>1406461</v>
      </c>
      <c r="G24" s="10">
        <f t="shared" si="0"/>
        <v>1406461</v>
      </c>
      <c r="H24" s="10">
        <f t="shared" si="0"/>
        <v>1779345</v>
      </c>
      <c r="I24" s="10">
        <f t="shared" si="0"/>
        <v>2099063</v>
      </c>
    </row>
    <row r="25" spans="1:9" ht="29.25" customHeight="1">
      <c r="A25" s="9" t="s">
        <v>30</v>
      </c>
      <c r="B25" s="10" t="s">
        <v>31</v>
      </c>
      <c r="C25" s="49">
        <f>C24/C21</f>
        <v>0.8924811316919825</v>
      </c>
      <c r="D25" s="49">
        <f aca="true" t="shared" si="1" ref="D25:I25">D24/D21</f>
        <v>0.856650820595429</v>
      </c>
      <c r="E25" s="49">
        <f t="shared" si="1"/>
        <v>0.8823233629749394</v>
      </c>
      <c r="F25" s="49">
        <f t="shared" si="1"/>
        <v>0.8998470889315419</v>
      </c>
      <c r="G25" s="49">
        <f t="shared" si="1"/>
        <v>0.8998470889315419</v>
      </c>
      <c r="H25" s="49">
        <f t="shared" si="1"/>
        <v>0.9013905775075988</v>
      </c>
      <c r="I25" s="49">
        <f t="shared" si="1"/>
        <v>0.8786366680619506</v>
      </c>
    </row>
    <row r="26" spans="1:9" ht="13.5" customHeight="1">
      <c r="A26" s="9" t="s">
        <v>32</v>
      </c>
      <c r="B26" s="10"/>
      <c r="C26" s="11"/>
      <c r="D26" s="11"/>
      <c r="E26" s="11"/>
      <c r="F26" s="11"/>
      <c r="G26" s="11"/>
      <c r="H26" s="11"/>
      <c r="I26" s="18"/>
    </row>
    <row r="27" spans="1:9" ht="13.5" customHeight="1">
      <c r="A27" s="19" t="s">
        <v>33</v>
      </c>
      <c r="B27" s="10" t="s">
        <v>12</v>
      </c>
      <c r="C27" s="10">
        <v>4.2</v>
      </c>
      <c r="D27" s="10">
        <v>4.6</v>
      </c>
      <c r="E27" s="10">
        <v>4.4</v>
      </c>
      <c r="F27" s="10">
        <v>4.4</v>
      </c>
      <c r="G27" s="10">
        <v>4.4</v>
      </c>
      <c r="H27" s="10">
        <v>4.4</v>
      </c>
      <c r="I27" s="10">
        <v>4.4</v>
      </c>
    </row>
    <row r="28" spans="1:9" ht="13.5" customHeight="1">
      <c r="A28" s="19" t="s">
        <v>34</v>
      </c>
      <c r="B28" s="10" t="s">
        <v>12</v>
      </c>
      <c r="C28" s="10">
        <v>3</v>
      </c>
      <c r="D28" s="10">
        <v>3.3</v>
      </c>
      <c r="E28" s="10">
        <v>3.3</v>
      </c>
      <c r="F28" s="10">
        <v>3.3</v>
      </c>
      <c r="G28" s="10">
        <v>3.3</v>
      </c>
      <c r="H28" s="10">
        <v>3.3</v>
      </c>
      <c r="I28" s="10">
        <v>3.3</v>
      </c>
    </row>
    <row r="29" spans="1:9" ht="13.5" customHeight="1">
      <c r="A29" s="19" t="s">
        <v>35</v>
      </c>
      <c r="B29" s="10" t="s">
        <v>12</v>
      </c>
      <c r="C29" s="10">
        <v>8.1</v>
      </c>
      <c r="D29" s="10">
        <v>7.9</v>
      </c>
      <c r="E29" s="10">
        <v>2.8</v>
      </c>
      <c r="F29" s="10">
        <v>2.8</v>
      </c>
      <c r="G29" s="10">
        <v>2.8</v>
      </c>
      <c r="H29" s="10">
        <v>2.8</v>
      </c>
      <c r="I29" s="10">
        <v>2.8</v>
      </c>
    </row>
    <row r="30" spans="1:9" ht="13.5" customHeight="1">
      <c r="A30" s="19" t="s">
        <v>36</v>
      </c>
      <c r="B30" s="10" t="s">
        <v>12</v>
      </c>
      <c r="C30" s="10">
        <v>0.4</v>
      </c>
      <c r="D30" s="10">
        <v>0.37</v>
      </c>
      <c r="E30" s="10">
        <v>0.32</v>
      </c>
      <c r="F30" s="10">
        <v>0.32</v>
      </c>
      <c r="G30" s="10">
        <v>0.32</v>
      </c>
      <c r="H30" s="10">
        <v>0.32</v>
      </c>
      <c r="I30" s="10">
        <v>0.32</v>
      </c>
    </row>
    <row r="31" spans="1:9" ht="13.5" customHeight="1">
      <c r="A31" s="9" t="s">
        <v>37</v>
      </c>
      <c r="B31" s="10"/>
      <c r="C31" s="11"/>
      <c r="D31" s="11"/>
      <c r="E31" s="11"/>
      <c r="F31" s="11"/>
      <c r="G31" s="11"/>
      <c r="H31" s="11"/>
      <c r="I31" s="18"/>
    </row>
    <row r="32" spans="1:9" ht="13.5" customHeight="1">
      <c r="A32" s="20" t="s">
        <v>38</v>
      </c>
      <c r="B32" s="10" t="s">
        <v>14</v>
      </c>
      <c r="C32" s="10">
        <v>50356</v>
      </c>
      <c r="D32" s="10">
        <v>52144</v>
      </c>
      <c r="E32" s="45">
        <v>53923</v>
      </c>
      <c r="F32" s="45">
        <v>54462</v>
      </c>
      <c r="G32" s="45">
        <f>E32*1.015</f>
        <v>54731.844999999994</v>
      </c>
      <c r="H32" s="45">
        <f>E32*1.02</f>
        <v>55001.46</v>
      </c>
      <c r="I32" s="46">
        <f>E32*1.04</f>
        <v>56079.920000000006</v>
      </c>
    </row>
    <row r="33" spans="1:9" ht="13.5" customHeight="1">
      <c r="A33" s="20" t="s">
        <v>39</v>
      </c>
      <c r="B33" s="10" t="s">
        <v>14</v>
      </c>
      <c r="C33" s="10">
        <v>50248</v>
      </c>
      <c r="D33" s="10">
        <v>51034</v>
      </c>
      <c r="E33" s="45">
        <v>53923</v>
      </c>
      <c r="F33" s="45">
        <v>54462</v>
      </c>
      <c r="G33" s="45">
        <f>E33*1.015</f>
        <v>54731.844999999994</v>
      </c>
      <c r="H33" s="45">
        <f>E33*1.02</f>
        <v>55001.46</v>
      </c>
      <c r="I33" s="46">
        <f>E33*1.04</f>
        <v>56079.920000000006</v>
      </c>
    </row>
    <row r="34" spans="1:9" ht="31.5" customHeight="1">
      <c r="A34" s="19" t="s">
        <v>40</v>
      </c>
      <c r="B34" s="10" t="s">
        <v>14</v>
      </c>
      <c r="C34" s="10"/>
      <c r="D34" s="10"/>
      <c r="E34" s="10"/>
      <c r="F34" s="10"/>
      <c r="G34" s="10"/>
      <c r="H34" s="10"/>
      <c r="I34" s="47"/>
    </row>
    <row r="35" spans="1:9" ht="13.5" customHeight="1">
      <c r="A35" s="20" t="s">
        <v>38</v>
      </c>
      <c r="B35" s="10" t="s">
        <v>14</v>
      </c>
      <c r="C35" s="10">
        <v>378</v>
      </c>
      <c r="D35" s="10">
        <v>514</v>
      </c>
      <c r="E35" s="10">
        <f>789+96+4</f>
        <v>889</v>
      </c>
      <c r="F35" s="45">
        <f>E35*1.02</f>
        <v>906.78</v>
      </c>
      <c r="G35" s="10">
        <v>907</v>
      </c>
      <c r="H35" s="45">
        <f>G35*1.02</f>
        <v>925.14</v>
      </c>
      <c r="I35" s="45">
        <f>H35*1.02</f>
        <v>943.6428</v>
      </c>
    </row>
    <row r="36" spans="1:9" ht="13.5" customHeight="1">
      <c r="A36" s="20" t="s">
        <v>39</v>
      </c>
      <c r="B36" s="10" t="s">
        <v>14</v>
      </c>
      <c r="C36" s="45">
        <v>338</v>
      </c>
      <c r="D36" s="45">
        <v>436</v>
      </c>
      <c r="E36" s="10">
        <f>789+96+4</f>
        <v>889</v>
      </c>
      <c r="F36" s="45">
        <f>E36*1.02</f>
        <v>906.78</v>
      </c>
      <c r="G36" s="10">
        <v>907</v>
      </c>
      <c r="H36" s="45">
        <f>G36*1.02</f>
        <v>925.14</v>
      </c>
      <c r="I36" s="45">
        <f>H36*1.02</f>
        <v>943.6428</v>
      </c>
    </row>
    <row r="37" spans="1:9" ht="13.5" customHeight="1">
      <c r="A37" s="9" t="s">
        <v>41</v>
      </c>
      <c r="B37" s="10" t="s">
        <v>14</v>
      </c>
      <c r="C37" s="10">
        <v>1291</v>
      </c>
      <c r="D37" s="10">
        <v>2552</v>
      </c>
      <c r="E37" s="10" t="s">
        <v>27</v>
      </c>
      <c r="F37" s="10" t="s">
        <v>27</v>
      </c>
      <c r="G37" s="10" t="s">
        <v>27</v>
      </c>
      <c r="H37" s="10" t="s">
        <v>27</v>
      </c>
      <c r="I37" s="10" t="s">
        <v>27</v>
      </c>
    </row>
    <row r="38" spans="1:9" ht="13.5" customHeight="1">
      <c r="A38" s="19" t="s">
        <v>17</v>
      </c>
      <c r="B38" s="10"/>
      <c r="C38" s="11"/>
      <c r="D38" s="11"/>
      <c r="E38" s="11"/>
      <c r="F38" s="11"/>
      <c r="G38" s="11"/>
      <c r="H38" s="11"/>
      <c r="I38" s="18"/>
    </row>
    <row r="39" spans="1:9" ht="13.5" customHeight="1">
      <c r="A39" s="20" t="s">
        <v>42</v>
      </c>
      <c r="B39" s="10" t="s">
        <v>14</v>
      </c>
      <c r="C39" s="48">
        <v>1863</v>
      </c>
      <c r="D39" s="48">
        <v>2389</v>
      </c>
      <c r="E39" s="11" t="s">
        <v>27</v>
      </c>
      <c r="F39" s="11" t="s">
        <v>27</v>
      </c>
      <c r="G39" s="11" t="s">
        <v>27</v>
      </c>
      <c r="H39" s="11" t="s">
        <v>27</v>
      </c>
      <c r="I39" s="18" t="s">
        <v>27</v>
      </c>
    </row>
    <row r="40" spans="1:9" ht="13.5" customHeight="1">
      <c r="A40" s="20" t="s">
        <v>43</v>
      </c>
      <c r="B40" s="10" t="s">
        <v>14</v>
      </c>
      <c r="C40" s="48">
        <v>85</v>
      </c>
      <c r="D40" s="48">
        <v>0</v>
      </c>
      <c r="E40" s="11" t="s">
        <v>27</v>
      </c>
      <c r="F40" s="11" t="s">
        <v>27</v>
      </c>
      <c r="G40" s="11" t="s">
        <v>27</v>
      </c>
      <c r="H40" s="11" t="s">
        <v>27</v>
      </c>
      <c r="I40" s="18" t="s">
        <v>27</v>
      </c>
    </row>
    <row r="41" spans="1:9" ht="13.5" customHeight="1">
      <c r="A41" s="20" t="s">
        <v>44</v>
      </c>
      <c r="B41" s="10" t="s">
        <v>14</v>
      </c>
      <c r="C41" s="48">
        <v>-657</v>
      </c>
      <c r="D41" s="48">
        <v>163</v>
      </c>
      <c r="E41" s="11" t="s">
        <v>27</v>
      </c>
      <c r="F41" s="11" t="s">
        <v>27</v>
      </c>
      <c r="G41" s="11" t="s">
        <v>27</v>
      </c>
      <c r="H41" s="11" t="s">
        <v>27</v>
      </c>
      <c r="I41" s="18" t="s">
        <v>27</v>
      </c>
    </row>
    <row r="42" spans="1:9" ht="13.5" customHeight="1">
      <c r="A42" s="9" t="s">
        <v>45</v>
      </c>
      <c r="B42" s="10" t="s">
        <v>46</v>
      </c>
      <c r="C42" s="41">
        <v>1468</v>
      </c>
      <c r="D42" s="41">
        <v>1315</v>
      </c>
      <c r="E42" s="41">
        <v>1189</v>
      </c>
      <c r="F42" s="41">
        <v>1189</v>
      </c>
      <c r="G42" s="41">
        <v>1189</v>
      </c>
      <c r="H42" s="41">
        <v>1189</v>
      </c>
      <c r="I42" s="42">
        <v>1189</v>
      </c>
    </row>
    <row r="43" spans="1:9" ht="13.5" customHeight="1">
      <c r="A43" s="9" t="s">
        <v>47</v>
      </c>
      <c r="B43" s="10" t="s">
        <v>14</v>
      </c>
      <c r="C43" s="41">
        <v>179204</v>
      </c>
      <c r="D43" s="41">
        <v>193863</v>
      </c>
      <c r="E43" s="43">
        <v>182505</v>
      </c>
      <c r="F43" s="43">
        <v>184330</v>
      </c>
      <c r="G43" s="43">
        <v>185243</v>
      </c>
      <c r="H43" s="43">
        <v>186155</v>
      </c>
      <c r="I43" s="44">
        <v>189805</v>
      </c>
    </row>
    <row r="44" spans="1:9" ht="31.5" customHeight="1" thickBot="1">
      <c r="A44" s="21" t="s">
        <v>48</v>
      </c>
      <c r="B44" s="22" t="s">
        <v>14</v>
      </c>
      <c r="C44" s="23"/>
      <c r="D44" s="23"/>
      <c r="E44" s="23"/>
      <c r="F44" s="23"/>
      <c r="G44" s="23"/>
      <c r="H44" s="23"/>
      <c r="I44" s="24"/>
    </row>
    <row r="45" spans="1:9" ht="13.5" customHeight="1">
      <c r="A45" s="25"/>
      <c r="B45" s="26"/>
      <c r="C45" s="27"/>
      <c r="D45" s="27"/>
      <c r="E45" s="27"/>
      <c r="F45" s="27"/>
      <c r="G45" s="27"/>
      <c r="H45" s="27"/>
      <c r="I45" s="27"/>
    </row>
    <row r="46" spans="1:9" ht="13.5" customHeight="1" thickBot="1">
      <c r="A46" s="28" t="s">
        <v>49</v>
      </c>
      <c r="B46" s="29"/>
      <c r="C46" s="30"/>
      <c r="D46" s="30"/>
      <c r="E46" s="30"/>
      <c r="F46" s="30"/>
      <c r="G46" s="30"/>
      <c r="H46" s="30"/>
      <c r="I46" s="30"/>
    </row>
    <row r="47" spans="1:9" ht="13.5" customHeight="1">
      <c r="A47" s="58" t="s">
        <v>50</v>
      </c>
      <c r="B47" s="57" t="s">
        <v>3</v>
      </c>
      <c r="C47" s="52" t="s">
        <v>4</v>
      </c>
      <c r="D47" s="52" t="s">
        <v>5</v>
      </c>
      <c r="E47" s="52" t="s">
        <v>6</v>
      </c>
      <c r="F47" s="64" t="s">
        <v>7</v>
      </c>
      <c r="G47" s="65"/>
      <c r="H47" s="65"/>
      <c r="I47" s="66"/>
    </row>
    <row r="48" spans="1:9" ht="13.5" customHeight="1">
      <c r="A48" s="59"/>
      <c r="B48" s="53"/>
      <c r="C48" s="53"/>
      <c r="D48" s="53"/>
      <c r="E48" s="53"/>
      <c r="F48" s="67">
        <v>2011</v>
      </c>
      <c r="G48" s="68"/>
      <c r="H48" s="69" t="s">
        <v>8</v>
      </c>
      <c r="I48" s="71" t="s">
        <v>9</v>
      </c>
    </row>
    <row r="49" spans="1:9" ht="13.5" customHeight="1" thickBot="1">
      <c r="A49" s="59"/>
      <c r="B49" s="53"/>
      <c r="C49" s="54"/>
      <c r="D49" s="54"/>
      <c r="E49" s="54"/>
      <c r="F49" s="4" t="s">
        <v>10</v>
      </c>
      <c r="G49" s="5" t="s">
        <v>11</v>
      </c>
      <c r="H49" s="70"/>
      <c r="I49" s="72"/>
    </row>
    <row r="50" spans="1:9" ht="13.5" customHeight="1">
      <c r="A50" s="6" t="s">
        <v>59</v>
      </c>
      <c r="B50" s="7" t="s">
        <v>51</v>
      </c>
      <c r="C50" s="31">
        <v>18800.7</v>
      </c>
      <c r="D50" s="31">
        <v>19464.3</v>
      </c>
      <c r="E50" s="32">
        <v>22717</v>
      </c>
      <c r="F50" s="32">
        <v>26718</v>
      </c>
      <c r="G50" s="32">
        <v>26718</v>
      </c>
      <c r="H50" s="32">
        <v>31698</v>
      </c>
      <c r="I50" s="33">
        <v>35588</v>
      </c>
    </row>
    <row r="51" spans="1:9" ht="13.5" customHeight="1">
      <c r="A51" s="9" t="s">
        <v>52</v>
      </c>
      <c r="B51" s="10"/>
      <c r="C51" s="34"/>
      <c r="D51" s="34"/>
      <c r="E51" s="34"/>
      <c r="F51" s="34"/>
      <c r="G51" s="34"/>
      <c r="H51" s="34"/>
      <c r="I51" s="34"/>
    </row>
    <row r="52" spans="1:9" ht="13.5" customHeight="1">
      <c r="A52" s="9" t="s">
        <v>53</v>
      </c>
      <c r="B52" s="10" t="s">
        <v>51</v>
      </c>
      <c r="C52" s="34">
        <v>465</v>
      </c>
      <c r="D52" s="34">
        <v>543</v>
      </c>
      <c r="E52" s="34">
        <v>540.8</v>
      </c>
      <c r="F52" s="34">
        <f>E52*1.2</f>
        <v>648.9599999999999</v>
      </c>
      <c r="G52" s="34">
        <v>649</v>
      </c>
      <c r="H52" s="34">
        <f>G52*1.15</f>
        <v>746.3499999999999</v>
      </c>
      <c r="I52" s="34">
        <f>H52*1.15</f>
        <v>858.3024999999998</v>
      </c>
    </row>
    <row r="53" spans="1:9" ht="13.5" customHeight="1">
      <c r="A53" s="9" t="s">
        <v>54</v>
      </c>
      <c r="B53" s="10" t="s">
        <v>51</v>
      </c>
      <c r="C53" s="34">
        <v>78</v>
      </c>
      <c r="D53" s="34">
        <f>28+15</f>
        <v>43</v>
      </c>
      <c r="E53" s="34">
        <v>35.2</v>
      </c>
      <c r="F53" s="34">
        <f>E53*1.2</f>
        <v>42.24</v>
      </c>
      <c r="G53" s="34">
        <v>42</v>
      </c>
      <c r="H53" s="34">
        <f>G53*1.15</f>
        <v>48.3</v>
      </c>
      <c r="I53" s="34">
        <f>H53*1.15</f>
        <v>55.544999999999995</v>
      </c>
    </row>
    <row r="54" spans="1:9" ht="13.5" customHeight="1" thickBot="1">
      <c r="A54" s="21" t="s">
        <v>55</v>
      </c>
      <c r="B54" s="22" t="s">
        <v>56</v>
      </c>
      <c r="C54" s="35">
        <v>15247</v>
      </c>
      <c r="D54" s="35">
        <v>15200</v>
      </c>
      <c r="E54" s="35">
        <v>16059</v>
      </c>
      <c r="F54" s="35">
        <v>21277</v>
      </c>
      <c r="G54" s="35">
        <v>21277</v>
      </c>
      <c r="H54" s="35">
        <v>25700</v>
      </c>
      <c r="I54" s="36">
        <v>29008</v>
      </c>
    </row>
    <row r="55" spans="1:9" ht="13.5" customHeight="1">
      <c r="A55" s="37"/>
      <c r="B55" s="26"/>
      <c r="C55" s="38"/>
      <c r="D55" s="38"/>
      <c r="E55" s="27"/>
      <c r="F55" s="27"/>
      <c r="G55" s="27"/>
      <c r="H55" s="27"/>
      <c r="I55" s="27"/>
    </row>
    <row r="56" spans="1:9" ht="47.25" customHeight="1">
      <c r="A56" s="51" t="s">
        <v>60</v>
      </c>
      <c r="B56" s="51"/>
      <c r="C56" s="51"/>
      <c r="D56" s="51"/>
      <c r="E56" s="51"/>
      <c r="F56" s="51"/>
      <c r="G56" s="51"/>
      <c r="H56" s="51"/>
      <c r="I56" s="51"/>
    </row>
    <row r="57" spans="1:2" ht="7.5" customHeight="1">
      <c r="A57" s="39"/>
      <c r="B57" s="39"/>
    </row>
    <row r="58" spans="1:2" ht="12.75">
      <c r="A58" s="39"/>
      <c r="B58" s="39"/>
    </row>
    <row r="59" spans="1:2" ht="12.75">
      <c r="A59" s="39"/>
      <c r="B59" s="39"/>
    </row>
    <row r="60" spans="1:2" ht="12.75">
      <c r="A60" s="39"/>
      <c r="B60" s="39"/>
    </row>
    <row r="61" spans="1:2" ht="12.75">
      <c r="A61" s="39"/>
      <c r="B61" s="39"/>
    </row>
    <row r="62" spans="1:2" ht="12.75">
      <c r="A62" s="39"/>
      <c r="B62" s="39"/>
    </row>
    <row r="63" spans="1:2" ht="12.75">
      <c r="A63" s="39"/>
      <c r="B63" s="39"/>
    </row>
    <row r="64" spans="1:2" ht="12.75">
      <c r="A64" s="39"/>
      <c r="B64" s="39"/>
    </row>
    <row r="65" spans="1:2" ht="12.75">
      <c r="A65" s="39"/>
      <c r="B65" s="39"/>
    </row>
    <row r="66" spans="1:2" ht="12.75">
      <c r="A66" s="39"/>
      <c r="B66" s="39"/>
    </row>
    <row r="67" spans="1:2" ht="12.75">
      <c r="A67" s="39"/>
      <c r="B67" s="39"/>
    </row>
    <row r="68" spans="1:2" ht="12.75">
      <c r="A68" s="39"/>
      <c r="B68" s="39"/>
    </row>
    <row r="69" spans="1:2" ht="12.75">
      <c r="A69" s="39"/>
      <c r="B69" s="39"/>
    </row>
    <row r="70" spans="1:2" ht="12.75">
      <c r="A70" s="39"/>
      <c r="B70" s="39"/>
    </row>
    <row r="71" spans="1:2" ht="12.75">
      <c r="A71" s="39"/>
      <c r="B71" s="39"/>
    </row>
    <row r="72" spans="1:2" ht="12.75">
      <c r="A72" s="39"/>
      <c r="B72" s="39"/>
    </row>
    <row r="73" spans="1:2" ht="12.75">
      <c r="A73" s="39"/>
      <c r="B73" s="39"/>
    </row>
    <row r="74" spans="1:2" ht="12.75">
      <c r="A74" s="39"/>
      <c r="B74" s="39"/>
    </row>
    <row r="75" spans="1:2" ht="12.75">
      <c r="A75" s="39"/>
      <c r="B75" s="39"/>
    </row>
    <row r="76" spans="1:2" ht="12.75">
      <c r="A76" s="39"/>
      <c r="B76" s="39"/>
    </row>
    <row r="77" spans="1:2" ht="12.75">
      <c r="A77" s="39"/>
      <c r="B77" s="39"/>
    </row>
    <row r="78" spans="1:2" ht="12.75">
      <c r="A78" s="39"/>
      <c r="B78" s="39"/>
    </row>
    <row r="79" spans="1:2" ht="12.75">
      <c r="A79" s="39"/>
      <c r="B79" s="39"/>
    </row>
    <row r="80" spans="1:2" ht="12.75">
      <c r="A80" s="39"/>
      <c r="B80" s="39"/>
    </row>
    <row r="81" spans="1:2" ht="12.75">
      <c r="A81" s="39"/>
      <c r="B81" s="39"/>
    </row>
    <row r="82" spans="1:2" ht="12.75">
      <c r="A82" s="39"/>
      <c r="B82" s="39"/>
    </row>
    <row r="83" spans="1:2" ht="12.75">
      <c r="A83" s="39"/>
      <c r="B83" s="39"/>
    </row>
    <row r="84" spans="1:2" ht="12.75">
      <c r="A84" s="39"/>
      <c r="B84" s="39"/>
    </row>
    <row r="85" spans="1:2" ht="12.75">
      <c r="A85" s="39"/>
      <c r="B85" s="39"/>
    </row>
    <row r="86" spans="1:2" ht="12.75">
      <c r="A86" s="39"/>
      <c r="B86" s="39"/>
    </row>
    <row r="87" spans="1:2" ht="12.75">
      <c r="A87" s="39"/>
      <c r="B87" s="39"/>
    </row>
    <row r="88" spans="1:2" ht="12.75">
      <c r="A88" s="39"/>
      <c r="B88" s="39"/>
    </row>
    <row r="89" spans="1:2" ht="12.75">
      <c r="A89" s="39"/>
      <c r="B89" s="39"/>
    </row>
    <row r="90" spans="1:2" ht="12.75">
      <c r="A90" s="39"/>
      <c r="B90" s="39"/>
    </row>
    <row r="91" spans="1:2" ht="12.75">
      <c r="A91" s="39"/>
      <c r="B91" s="39"/>
    </row>
    <row r="92" spans="1:2" ht="12.75">
      <c r="A92" s="39"/>
      <c r="B92" s="39"/>
    </row>
    <row r="93" spans="1:2" ht="12.75">
      <c r="A93" s="39"/>
      <c r="B93" s="39"/>
    </row>
    <row r="94" spans="1:2" ht="12.75">
      <c r="A94" s="39"/>
      <c r="B94" s="39"/>
    </row>
    <row r="95" spans="1:2" ht="12.75">
      <c r="A95" s="39"/>
      <c r="B95" s="39"/>
    </row>
    <row r="96" spans="1:2" ht="12.75">
      <c r="A96" s="39"/>
      <c r="B96" s="39"/>
    </row>
    <row r="97" spans="1:2" ht="12.75">
      <c r="A97" s="39"/>
      <c r="B97" s="39"/>
    </row>
    <row r="98" spans="1:2" ht="12.75">
      <c r="A98" s="39"/>
      <c r="B98" s="39"/>
    </row>
    <row r="99" spans="1:2" ht="12.75">
      <c r="A99" s="39"/>
      <c r="B99" s="39"/>
    </row>
    <row r="100" spans="1:2" ht="12.75">
      <c r="A100" s="39"/>
      <c r="B100" s="39"/>
    </row>
    <row r="101" spans="1:2" ht="12.75">
      <c r="A101" s="39"/>
      <c r="B101" s="39"/>
    </row>
    <row r="102" spans="1:2" ht="12.75">
      <c r="A102" s="39"/>
      <c r="B102" s="39"/>
    </row>
    <row r="103" spans="1:2" ht="12.75">
      <c r="A103" s="39"/>
      <c r="B103" s="39"/>
    </row>
    <row r="104" spans="1:2" ht="12.75">
      <c r="A104" s="39"/>
      <c r="B104" s="39"/>
    </row>
    <row r="105" spans="1:2" ht="12.75">
      <c r="A105" s="39"/>
      <c r="B105" s="39"/>
    </row>
    <row r="106" spans="1:2" ht="12.75">
      <c r="A106" s="39"/>
      <c r="B106" s="39"/>
    </row>
    <row r="107" spans="1:2" ht="12.75">
      <c r="A107" s="39"/>
      <c r="B107" s="39"/>
    </row>
    <row r="108" spans="1:2" ht="12.75">
      <c r="A108" s="39"/>
      <c r="B108" s="39"/>
    </row>
    <row r="109" spans="1:2" ht="12.75">
      <c r="A109" s="39"/>
      <c r="B109" s="39"/>
    </row>
    <row r="110" spans="1:2" ht="12.75">
      <c r="A110" s="39"/>
      <c r="B110" s="39"/>
    </row>
    <row r="111" spans="1:2" ht="12.75">
      <c r="A111" s="39"/>
      <c r="B111" s="39"/>
    </row>
    <row r="112" spans="1:2" ht="12.75">
      <c r="A112" s="39"/>
      <c r="B112" s="39"/>
    </row>
    <row r="113" spans="1:2" ht="12.75">
      <c r="A113" s="39"/>
      <c r="B113" s="39"/>
    </row>
    <row r="114" spans="1:2" ht="12.75">
      <c r="A114" s="39"/>
      <c r="B114" s="39"/>
    </row>
    <row r="115" spans="1:2" ht="12.75">
      <c r="A115" s="39"/>
      <c r="B115" s="39"/>
    </row>
    <row r="116" spans="1:2" ht="12.75">
      <c r="A116" s="39"/>
      <c r="B116" s="39"/>
    </row>
    <row r="117" spans="1:2" ht="12.75">
      <c r="A117" s="39"/>
      <c r="B117" s="39"/>
    </row>
    <row r="118" spans="1:2" ht="12.75">
      <c r="A118" s="39"/>
      <c r="B118" s="39"/>
    </row>
    <row r="119" spans="1:2" ht="12.75">
      <c r="A119" s="39"/>
      <c r="B119" s="39"/>
    </row>
    <row r="120" spans="1:2" ht="12.75">
      <c r="A120" s="39"/>
      <c r="B120" s="39"/>
    </row>
    <row r="121" spans="1:2" ht="12.75">
      <c r="A121" s="39"/>
      <c r="B121" s="39"/>
    </row>
    <row r="122" spans="1:2" ht="12.75">
      <c r="A122" s="39"/>
      <c r="B122" s="39"/>
    </row>
    <row r="123" spans="1:2" ht="12.75">
      <c r="A123" s="39"/>
      <c r="B123" s="39"/>
    </row>
    <row r="124" spans="1:2" ht="12.75">
      <c r="A124" s="39"/>
      <c r="B124" s="39"/>
    </row>
    <row r="125" spans="1:2" ht="12.75">
      <c r="A125" s="39"/>
      <c r="B125" s="39"/>
    </row>
    <row r="126" spans="1:2" ht="12.75">
      <c r="A126" s="39"/>
      <c r="B126" s="39"/>
    </row>
    <row r="127" spans="1:2" ht="12.75">
      <c r="A127" s="39"/>
      <c r="B127" s="39"/>
    </row>
    <row r="128" spans="1:2" ht="12.75">
      <c r="A128" s="39"/>
      <c r="B128" s="39"/>
    </row>
    <row r="129" spans="1:2" ht="12.75">
      <c r="A129" s="39"/>
      <c r="B129" s="39"/>
    </row>
    <row r="130" spans="1:2" ht="12.75">
      <c r="A130" s="39"/>
      <c r="B130" s="39"/>
    </row>
    <row r="131" spans="1:2" ht="12.75">
      <c r="A131" s="39"/>
      <c r="B131" s="39"/>
    </row>
    <row r="132" spans="1:2" ht="12.75">
      <c r="A132" s="39"/>
      <c r="B132" s="39"/>
    </row>
    <row r="133" spans="1:2" ht="12.75">
      <c r="A133" s="39"/>
      <c r="B133" s="39"/>
    </row>
    <row r="134" spans="1:2" ht="12.75">
      <c r="A134" s="39"/>
      <c r="B134" s="39"/>
    </row>
    <row r="135" spans="1:2" ht="12.75">
      <c r="A135" s="39"/>
      <c r="B135" s="39"/>
    </row>
    <row r="136" spans="1:2" ht="12.75">
      <c r="A136" s="39"/>
      <c r="B136" s="39"/>
    </row>
    <row r="137" spans="1:2" ht="12.75">
      <c r="A137" s="39"/>
      <c r="B137" s="39"/>
    </row>
    <row r="138" spans="1:2" ht="12.75">
      <c r="A138" s="39"/>
      <c r="B138" s="39"/>
    </row>
    <row r="139" spans="1:2" ht="12.75">
      <c r="A139" s="39"/>
      <c r="B139" s="39"/>
    </row>
    <row r="140" spans="1:2" ht="12.75">
      <c r="A140" s="39"/>
      <c r="B140" s="39"/>
    </row>
    <row r="141" spans="1:2" ht="12.75">
      <c r="A141" s="39"/>
      <c r="B141" s="39"/>
    </row>
    <row r="142" spans="1:2" ht="12.75">
      <c r="A142" s="39"/>
      <c r="B142" s="39"/>
    </row>
    <row r="143" spans="1:2" ht="12.75">
      <c r="A143" s="39"/>
      <c r="B143" s="39"/>
    </row>
    <row r="144" spans="1:2" ht="12.75">
      <c r="A144" s="39"/>
      <c r="B144" s="39"/>
    </row>
    <row r="145" spans="1:2" ht="12.75">
      <c r="A145" s="39"/>
      <c r="B145" s="39"/>
    </row>
    <row r="146" spans="1:2" ht="12.75">
      <c r="A146" s="39"/>
      <c r="B146" s="39"/>
    </row>
    <row r="147" spans="1:2" ht="12.75">
      <c r="A147" s="39"/>
      <c r="B147" s="39"/>
    </row>
    <row r="148" spans="1:2" ht="12.75">
      <c r="A148" s="39"/>
      <c r="B148" s="39"/>
    </row>
    <row r="149" spans="1:2" ht="12.75">
      <c r="A149" s="39"/>
      <c r="B149" s="39"/>
    </row>
    <row r="150" spans="1:2" ht="12.75">
      <c r="A150" s="39"/>
      <c r="B150" s="39"/>
    </row>
    <row r="151" spans="1:2" ht="12.75">
      <c r="A151" s="39"/>
      <c r="B151" s="39"/>
    </row>
    <row r="152" spans="1:2" ht="12.75">
      <c r="A152" s="39"/>
      <c r="B152" s="39"/>
    </row>
    <row r="153" spans="1:2" ht="12.75">
      <c r="A153" s="39"/>
      <c r="B153" s="39"/>
    </row>
    <row r="154" spans="1:2" ht="12.75">
      <c r="A154" s="39"/>
      <c r="B154" s="39"/>
    </row>
    <row r="155" spans="1:2" ht="12.75">
      <c r="A155" s="39"/>
      <c r="B155" s="39"/>
    </row>
    <row r="156" spans="1:2" ht="12.75">
      <c r="A156" s="39"/>
      <c r="B156" s="39"/>
    </row>
    <row r="157" spans="1:2" ht="12.75">
      <c r="A157" s="39"/>
      <c r="B157" s="39"/>
    </row>
    <row r="158" spans="1:2" ht="12.75">
      <c r="A158" s="39"/>
      <c r="B158" s="39"/>
    </row>
    <row r="159" spans="1:2" ht="12.75">
      <c r="A159" s="39"/>
      <c r="B159" s="39"/>
    </row>
    <row r="160" spans="1:2" ht="12.75">
      <c r="A160" s="39"/>
      <c r="B160" s="39"/>
    </row>
    <row r="161" spans="1:2" ht="12.75">
      <c r="A161" s="39"/>
      <c r="B161" s="39"/>
    </row>
    <row r="162" spans="1:2" ht="12.75">
      <c r="A162" s="39"/>
      <c r="B162" s="39"/>
    </row>
    <row r="163" spans="1:2" ht="12.75">
      <c r="A163" s="39"/>
      <c r="B163" s="39"/>
    </row>
    <row r="164" spans="1:2" ht="12.75">
      <c r="A164" s="39"/>
      <c r="B164" s="39"/>
    </row>
    <row r="165" spans="1:2" ht="12.75">
      <c r="A165" s="39"/>
      <c r="B165" s="39"/>
    </row>
    <row r="166" spans="1:2" ht="12.75">
      <c r="A166" s="39"/>
      <c r="B166" s="39"/>
    </row>
    <row r="167" spans="1:2" ht="12.75">
      <c r="A167" s="39"/>
      <c r="B167" s="39"/>
    </row>
    <row r="168" spans="1:2" ht="12.75">
      <c r="A168" s="39"/>
      <c r="B168" s="39"/>
    </row>
    <row r="169" spans="1:2" ht="12.75">
      <c r="A169" s="39"/>
      <c r="B169" s="39"/>
    </row>
    <row r="170" spans="1:2" ht="12.75">
      <c r="A170" s="39"/>
      <c r="B170" s="39"/>
    </row>
    <row r="171" spans="1:2" ht="12.75">
      <c r="A171" s="39"/>
      <c r="B171" s="39"/>
    </row>
    <row r="172" spans="1:2" ht="12.75">
      <c r="A172" s="39"/>
      <c r="B172" s="39"/>
    </row>
    <row r="173" spans="1:2" ht="12.75">
      <c r="A173" s="39"/>
      <c r="B173" s="39"/>
    </row>
    <row r="174" spans="1:2" ht="12.75">
      <c r="A174" s="39"/>
      <c r="B174" s="39"/>
    </row>
    <row r="175" spans="1:2" ht="12.75">
      <c r="A175" s="39"/>
      <c r="B175" s="39"/>
    </row>
    <row r="176" spans="1:2" ht="12.75">
      <c r="A176" s="39"/>
      <c r="B176" s="39"/>
    </row>
    <row r="177" spans="1:2" ht="12.75">
      <c r="A177" s="39"/>
      <c r="B177" s="39"/>
    </row>
    <row r="178" spans="1:2" ht="12.75">
      <c r="A178" s="39"/>
      <c r="B178" s="39"/>
    </row>
    <row r="179" spans="1:2" ht="12.75">
      <c r="A179" s="39"/>
      <c r="B179" s="39"/>
    </row>
    <row r="180" spans="1:2" ht="12.75">
      <c r="A180" s="39"/>
      <c r="B180" s="39"/>
    </row>
    <row r="181" spans="1:2" ht="12.75">
      <c r="A181" s="39"/>
      <c r="B181" s="39"/>
    </row>
    <row r="182" spans="1:2" ht="12.75">
      <c r="A182" s="39"/>
      <c r="B182" s="39"/>
    </row>
    <row r="183" spans="1:2" ht="12.75">
      <c r="A183" s="39"/>
      <c r="B183" s="39"/>
    </row>
    <row r="184" spans="1:2" ht="12.75">
      <c r="A184" s="39"/>
      <c r="B184" s="39"/>
    </row>
    <row r="185" spans="1:2" ht="12.75">
      <c r="A185" s="39"/>
      <c r="B185" s="39"/>
    </row>
    <row r="186" spans="1:2" ht="12.75">
      <c r="A186" s="39"/>
      <c r="B186" s="39"/>
    </row>
    <row r="187" spans="1:2" ht="12.75">
      <c r="A187" s="39"/>
      <c r="B187" s="39"/>
    </row>
    <row r="188" spans="1:2" ht="12.75">
      <c r="A188" s="39"/>
      <c r="B188" s="39"/>
    </row>
    <row r="189" spans="1:2" ht="12.75">
      <c r="A189" s="39"/>
      <c r="B189" s="39"/>
    </row>
    <row r="190" spans="1:2" ht="12.75">
      <c r="A190" s="39"/>
      <c r="B190" s="39"/>
    </row>
    <row r="191" spans="1:2" ht="12.75">
      <c r="A191" s="39"/>
      <c r="B191" s="39"/>
    </row>
    <row r="192" spans="1:2" ht="12.75">
      <c r="A192" s="39"/>
      <c r="B192" s="39"/>
    </row>
    <row r="193" spans="1:2" ht="12.75">
      <c r="A193" s="39"/>
      <c r="B193" s="39"/>
    </row>
    <row r="194" spans="1:2" ht="12.75">
      <c r="A194" s="39"/>
      <c r="B194" s="39"/>
    </row>
    <row r="195" spans="1:2" ht="12.75">
      <c r="A195" s="39"/>
      <c r="B195" s="39"/>
    </row>
    <row r="196" spans="1:2" ht="12.75">
      <c r="A196" s="39"/>
      <c r="B196" s="39"/>
    </row>
    <row r="197" spans="1:2" ht="12.75">
      <c r="A197" s="39"/>
      <c r="B197" s="39"/>
    </row>
    <row r="198" spans="1:2" ht="12.75">
      <c r="A198" s="39"/>
      <c r="B198" s="39"/>
    </row>
    <row r="199" spans="1:2" ht="12.75">
      <c r="A199" s="39"/>
      <c r="B199" s="39"/>
    </row>
    <row r="200" spans="1:2" ht="12.75">
      <c r="A200" s="39"/>
      <c r="B200" s="39"/>
    </row>
    <row r="201" spans="1:2" ht="12.75">
      <c r="A201" s="39"/>
      <c r="B201" s="39"/>
    </row>
    <row r="202" spans="1:2" ht="12.75">
      <c r="A202" s="39"/>
      <c r="B202" s="39"/>
    </row>
    <row r="203" spans="1:2" ht="12.75">
      <c r="A203" s="39"/>
      <c r="B203" s="39"/>
    </row>
    <row r="204" spans="1:2" ht="12.75">
      <c r="A204" s="39"/>
      <c r="B204" s="39"/>
    </row>
    <row r="205" spans="1:2" ht="12.75">
      <c r="A205" s="39"/>
      <c r="B205" s="39"/>
    </row>
    <row r="206" spans="1:2" ht="12.75">
      <c r="A206" s="39"/>
      <c r="B206" s="39"/>
    </row>
    <row r="207" spans="1:2" ht="12.75">
      <c r="A207" s="39"/>
      <c r="B207" s="39"/>
    </row>
    <row r="208" spans="1:2" ht="12.75">
      <c r="A208" s="39"/>
      <c r="B208" s="39"/>
    </row>
    <row r="209" spans="1:2" ht="12.75">
      <c r="A209" s="39"/>
      <c r="B209" s="39"/>
    </row>
    <row r="210" spans="1:2" ht="12.75">
      <c r="A210" s="39"/>
      <c r="B210" s="39"/>
    </row>
    <row r="211" spans="1:2" ht="12.75">
      <c r="A211" s="39"/>
      <c r="B211" s="39"/>
    </row>
    <row r="212" spans="1:2" ht="12.75">
      <c r="A212" s="39"/>
      <c r="B212" s="39"/>
    </row>
    <row r="213" spans="1:2" ht="12.75">
      <c r="A213" s="39"/>
      <c r="B213" s="39"/>
    </row>
    <row r="214" spans="1:2" ht="12.75">
      <c r="A214" s="39"/>
      <c r="B214" s="39"/>
    </row>
    <row r="215" spans="1:2" ht="12.75">
      <c r="A215" s="39"/>
      <c r="B215" s="39"/>
    </row>
    <row r="216" spans="1:2" ht="12.75">
      <c r="A216" s="39"/>
      <c r="B216" s="39"/>
    </row>
    <row r="217" spans="1:2" ht="12.75">
      <c r="A217" s="39"/>
      <c r="B217" s="39"/>
    </row>
    <row r="218" spans="1:2" ht="12.75">
      <c r="A218" s="39"/>
      <c r="B218" s="39"/>
    </row>
    <row r="219" spans="1:2" ht="12.75">
      <c r="A219" s="39"/>
      <c r="B219" s="39"/>
    </row>
    <row r="220" spans="1:2" ht="12.75">
      <c r="A220" s="39"/>
      <c r="B220" s="39"/>
    </row>
    <row r="221" spans="1:2" ht="12.75">
      <c r="A221" s="39"/>
      <c r="B221" s="39"/>
    </row>
    <row r="222" spans="1:2" ht="12.75">
      <c r="A222" s="39"/>
      <c r="B222" s="39"/>
    </row>
    <row r="223" spans="1:2" ht="12.75">
      <c r="A223" s="39"/>
      <c r="B223" s="39"/>
    </row>
    <row r="224" spans="1:2" ht="12.75">
      <c r="A224" s="39"/>
      <c r="B224" s="39"/>
    </row>
    <row r="225" spans="1:2" ht="12.75">
      <c r="A225" s="39"/>
      <c r="B225" s="39"/>
    </row>
    <row r="226" spans="1:2" ht="12.75">
      <c r="A226" s="39"/>
      <c r="B226" s="39"/>
    </row>
    <row r="227" spans="1:2" ht="12.75">
      <c r="A227" s="39"/>
      <c r="B227" s="39"/>
    </row>
    <row r="228" spans="1:2" ht="12.75">
      <c r="A228" s="39"/>
      <c r="B228" s="39"/>
    </row>
    <row r="229" spans="1:2" ht="12.75">
      <c r="A229" s="39"/>
      <c r="B229" s="39"/>
    </row>
    <row r="230" spans="1:2" ht="12.75">
      <c r="A230" s="39"/>
      <c r="B230" s="39"/>
    </row>
    <row r="231" spans="1:2" ht="12.75">
      <c r="A231" s="39"/>
      <c r="B231" s="39"/>
    </row>
    <row r="232" spans="1:2" ht="12.75">
      <c r="A232" s="39"/>
      <c r="B232" s="39"/>
    </row>
    <row r="233" spans="1:2" ht="12.75">
      <c r="A233" s="39"/>
      <c r="B233" s="39"/>
    </row>
    <row r="234" spans="1:2" ht="12.75">
      <c r="A234" s="39"/>
      <c r="B234" s="39"/>
    </row>
    <row r="235" spans="1:2" ht="12.75">
      <c r="A235" s="39"/>
      <c r="B235" s="39"/>
    </row>
    <row r="236" spans="1:2" ht="12.75">
      <c r="A236" s="39"/>
      <c r="B236" s="39"/>
    </row>
    <row r="237" spans="1:2" ht="12.75">
      <c r="A237" s="39"/>
      <c r="B237" s="39"/>
    </row>
    <row r="238" spans="1:2" ht="12.75">
      <c r="A238" s="39"/>
      <c r="B238" s="39"/>
    </row>
    <row r="239" spans="1:2" ht="12.75">
      <c r="A239" s="39"/>
      <c r="B239" s="39"/>
    </row>
    <row r="240" spans="1:2" ht="12.75">
      <c r="A240" s="39"/>
      <c r="B240" s="39"/>
    </row>
    <row r="241" spans="1:2" ht="12.75">
      <c r="A241" s="39"/>
      <c r="B241" s="39"/>
    </row>
    <row r="242" spans="1:2" ht="12.75">
      <c r="A242" s="39"/>
      <c r="B242" s="39"/>
    </row>
    <row r="243" spans="1:2" ht="12.75">
      <c r="A243" s="39"/>
      <c r="B243" s="39"/>
    </row>
    <row r="244" spans="1:2" ht="12.75">
      <c r="A244" s="39"/>
      <c r="B244" s="39"/>
    </row>
    <row r="245" spans="1:2" ht="12.75">
      <c r="A245" s="39"/>
      <c r="B245" s="39"/>
    </row>
    <row r="246" spans="1:2" ht="12.75">
      <c r="A246" s="39"/>
      <c r="B246" s="39"/>
    </row>
    <row r="247" spans="1:2" ht="12.75">
      <c r="A247" s="39"/>
      <c r="B247" s="39"/>
    </row>
    <row r="248" spans="1:2" ht="12.75">
      <c r="A248" s="39"/>
      <c r="B248" s="39"/>
    </row>
    <row r="249" spans="1:2" ht="12.75">
      <c r="A249" s="39"/>
      <c r="B249" s="39"/>
    </row>
    <row r="250" spans="1:2" ht="12.75">
      <c r="A250" s="39"/>
      <c r="B250" s="39"/>
    </row>
    <row r="251" spans="1:2" ht="12.75">
      <c r="A251" s="39"/>
      <c r="B251" s="39"/>
    </row>
    <row r="252" spans="1:2" ht="12.75">
      <c r="A252" s="39"/>
      <c r="B252" s="39"/>
    </row>
    <row r="253" spans="1:2" ht="12.75">
      <c r="A253" s="39"/>
      <c r="B253" s="39"/>
    </row>
    <row r="254" spans="1:2" ht="12.75">
      <c r="A254" s="39"/>
      <c r="B254" s="39"/>
    </row>
    <row r="255" spans="1:2" ht="12.75">
      <c r="A255" s="39"/>
      <c r="B255" s="39"/>
    </row>
  </sheetData>
  <mergeCells count="23">
    <mergeCell ref="E47:E49"/>
    <mergeCell ref="F47:I47"/>
    <mergeCell ref="F48:G48"/>
    <mergeCell ref="H48:H49"/>
    <mergeCell ref="I48:I49"/>
    <mergeCell ref="F5:I5"/>
    <mergeCell ref="F6:G6"/>
    <mergeCell ref="H6:H7"/>
    <mergeCell ref="I6:I7"/>
    <mergeCell ref="E1:I1"/>
    <mergeCell ref="A2:I2"/>
    <mergeCell ref="A3:I3"/>
    <mergeCell ref="A4:G4"/>
    <mergeCell ref="A56:I56"/>
    <mergeCell ref="D5:D7"/>
    <mergeCell ref="D47:D49"/>
    <mergeCell ref="A5:A7"/>
    <mergeCell ref="B5:B7"/>
    <mergeCell ref="C5:C7"/>
    <mergeCell ref="A47:A49"/>
    <mergeCell ref="B47:B49"/>
    <mergeCell ref="C47:C49"/>
    <mergeCell ref="E5:E7"/>
  </mergeCells>
  <printOptions horizontalCentered="1"/>
  <pageMargins left="0.15748031496062992" right="0.15748031496062992" top="0.03937007874015748" bottom="0.15748031496062992" header="0.15748031496062992" footer="0.15748031496062992"/>
  <pageSetup horizontalDpi="600" verticalDpi="600" orientation="portrait" paperSize="9" scale="78" r:id="rId1"/>
  <rowBreaks count="1" manualBreakCount="1"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Саянский бройлер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Ekonom3</dc:creator>
  <cp:keywords/>
  <dc:description/>
  <cp:lastModifiedBy>Еремеева</cp:lastModifiedBy>
  <cp:lastPrinted>2010-06-02T02:05:13Z</cp:lastPrinted>
  <dcterms:created xsi:type="dcterms:W3CDTF">2010-05-26T05:00:58Z</dcterms:created>
  <dcterms:modified xsi:type="dcterms:W3CDTF">2010-06-30T01:04:12Z</dcterms:modified>
  <cp:category/>
  <cp:version/>
  <cp:contentType/>
  <cp:contentStatus/>
</cp:coreProperties>
</file>