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<sst xmlns="http://schemas.openxmlformats.org/spreadsheetml/2006/main" count="140" uniqueCount="87">
  <si>
    <t xml:space="preserve">                                                   Диагностика состояния экономики и предприятий муниципального образования  "город Саянск"</t>
  </si>
  <si>
    <t>экономические показатели</t>
  </si>
  <si>
    <t>финансовые показатели</t>
  </si>
  <si>
    <t>социальные показатели</t>
  </si>
  <si>
    <t xml:space="preserve">Объем отгруженных товаров, 
выполненных работ и услуг, млн. руб. </t>
  </si>
  <si>
    <t>Выручка от реализации
товаров  (работ, услуг), млн. руб.</t>
  </si>
  <si>
    <t>Прибыль (убыток) до налогообложения, 
млн. руб.</t>
  </si>
  <si>
    <t>Среднесписочная 
численность работающих (чел.)</t>
  </si>
  <si>
    <t>Фонд оплаты труда, млн. руб</t>
  </si>
  <si>
    <t>Среднемесячная заработная плата, руб</t>
  </si>
  <si>
    <t>Факт 
2008 г.</t>
  </si>
  <si>
    <t>Факт 
2009 г.</t>
  </si>
  <si>
    <t>Оценка 
2010 г.</t>
  </si>
  <si>
    <t>Прогноз на 2011-2013 гг.</t>
  </si>
  <si>
    <t>2011 г.</t>
  </si>
  <si>
    <t>2012 г.</t>
  </si>
  <si>
    <t>2013 г.</t>
  </si>
  <si>
    <t>Промышленное производство (D+E):</t>
  </si>
  <si>
    <t>Обрабатывающие производства, всего (D)</t>
  </si>
  <si>
    <t>из них:</t>
  </si>
  <si>
    <t>Производство пищевых продуктов,включая напитки, и табака - всего</t>
  </si>
  <si>
    <t>в т.ч.по предприятиям:</t>
  </si>
  <si>
    <t>ОАО "МК Саянский"</t>
  </si>
  <si>
    <t xml:space="preserve">в т.ч. от сдачи в аренду производственных площадей, объектов недвижимост (с 01.07.2009г.). </t>
  </si>
  <si>
    <t>Текстильное и швейное производство - всего</t>
  </si>
  <si>
    <t>ФГУП Зиминское ОИК - 8</t>
  </si>
  <si>
    <t>Целлюлозно-бумажное производство; издательская и полиграфическая деятельность - всего</t>
  </si>
  <si>
    <t>ООО "Паритет"</t>
  </si>
  <si>
    <t>ЗАО "Пресс-Сервис"</t>
  </si>
  <si>
    <t>прочие</t>
  </si>
  <si>
    <t>Химическое производство - всего</t>
  </si>
  <si>
    <t>ОАО "СХПл"</t>
  </si>
  <si>
    <t>Производство прочих неметаллических минеральных продуктов - всего</t>
  </si>
  <si>
    <t>ООО "УПП"</t>
  </si>
  <si>
    <t>Производство мебели и прочей продукции, не включенной в другие группировки - всего</t>
  </si>
  <si>
    <t>ООО ТК "Сибстройсервис плюс"</t>
  </si>
  <si>
    <t>Производство и распределение электроэнергии, газа и воды - всего (E)</t>
  </si>
  <si>
    <t>ООО "УЭС"</t>
  </si>
  <si>
    <t>МУП "СТЭП"</t>
  </si>
  <si>
    <t>МУП "Водоканал-Сервис"</t>
  </si>
  <si>
    <t>ОАО "Иркутскэнерго" филиал Ново - Зиминской ТЭЦ</t>
  </si>
  <si>
    <t>ОБЛАСТНОЙ  НАЛОГОПЛАТЕЛЬЩИК</t>
  </si>
  <si>
    <t xml:space="preserve">ГУЭП «Облкоммунэнерго Саянские электрические сети» </t>
  </si>
  <si>
    <t>Строительство - всего</t>
  </si>
  <si>
    <t>ЗАО "Восток-Центр"</t>
  </si>
  <si>
    <t>инд. физ. -80%</t>
  </si>
  <si>
    <t>инд. физ. -100%</t>
  </si>
  <si>
    <t>ОАО "Химстроймонтаж"</t>
  </si>
  <si>
    <t>ООО "СИТЭК"</t>
  </si>
  <si>
    <t>ООО "СУ ВЭМ"</t>
  </si>
  <si>
    <t>ООО "Водоканал-Строй"</t>
  </si>
  <si>
    <t>Транспорт и связь - всего</t>
  </si>
  <si>
    <t>ООО "Саянское АТП"</t>
  </si>
  <si>
    <t>ООО "Транс-Экспресс"</t>
  </si>
  <si>
    <t>Филиал ФГУП "Почта России" Саянский почтамт</t>
  </si>
  <si>
    <t>Саянский центр телекоммуникаций структурное подразделение Иркутского филиала ОАО «Сибирьтелеком»</t>
  </si>
  <si>
    <t>Сельское хозяйство - всего</t>
  </si>
  <si>
    <t>в т.ч. по предприятиям:</t>
  </si>
  <si>
    <t>ООО "Саянский бройлер"</t>
  </si>
  <si>
    <t>Торговля - всего</t>
  </si>
  <si>
    <t>инд. физ. -101%</t>
  </si>
  <si>
    <t>инд. физ. -102%</t>
  </si>
  <si>
    <t>инд. физ. -103%</t>
  </si>
  <si>
    <t>ООО "Брилиант"</t>
  </si>
  <si>
    <t>ООО "Бионика"</t>
  </si>
  <si>
    <t>ООО "Грей"</t>
  </si>
  <si>
    <t>ООО "Сибиряк"</t>
  </si>
  <si>
    <t>ООО "Удачный"</t>
  </si>
  <si>
    <t>ООО "ВИП"</t>
  </si>
  <si>
    <t>Малый и средний бизнес-всего</t>
  </si>
  <si>
    <t xml:space="preserve">Прочие - всего </t>
  </si>
  <si>
    <t>ЗАО "Санаторий-профилакторий "Восток - УЛАН"</t>
  </si>
  <si>
    <t>СМУП "Рыночный комплекс"</t>
  </si>
  <si>
    <t>УК "УЮТ"</t>
  </si>
  <si>
    <t>ООО "Стрела"</t>
  </si>
  <si>
    <t>ООО "Дар"</t>
  </si>
  <si>
    <t>ООО "Чистоград"</t>
  </si>
  <si>
    <t>ООО "УК Искра"</t>
  </si>
  <si>
    <t>ООО "РКЦ"</t>
  </si>
  <si>
    <t>ООО "КСТ"</t>
  </si>
  <si>
    <t>ООО "Гранд"</t>
  </si>
  <si>
    <t>ООО "Альфа"</t>
  </si>
  <si>
    <t>ООО "Саянск-лифт"</t>
  </si>
  <si>
    <t>ФБУ ОИК - 8</t>
  </si>
  <si>
    <t xml:space="preserve">прочие </t>
  </si>
  <si>
    <t xml:space="preserve">ВСЕГО </t>
  </si>
  <si>
    <t>Приложение 1 к Прогнозу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</si>
</sst>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25" xfId="0" applyFont="1" applyBorder="1" applyAlignment="1">
      <alignment vertical="center" wrapText="1"/>
    </xf>
    <xf numFmtId="0" fontId="17" fillId="0" borderId="0" xfId="0" applyFont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8"/>
  <sheetViews>
    <sheetView tabSelected="1" workbookViewId="0" topLeftCell="A80">
      <selection activeCell="A102" sqref="A102:AK103"/>
    </sheetView>
  </sheetViews>
  <sheetFormatPr defaultColWidth="9.140625" defaultRowHeight="12.75"/>
  <cols>
    <col min="1" max="1" width="34.57421875" style="0" customWidth="1"/>
    <col min="2" max="31" width="9.7109375" style="0" customWidth="1"/>
  </cols>
  <sheetData>
    <row r="1" spans="1:37" s="84" customFormat="1" ht="21.75" customHeight="1" hidden="1">
      <c r="A1" s="82"/>
      <c r="B1" s="1" t="s">
        <v>0</v>
      </c>
      <c r="C1" s="1"/>
      <c r="D1" s="1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  <c r="R1" s="86"/>
      <c r="S1" s="86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2"/>
      <c r="AJ1" s="82"/>
      <c r="AK1" s="82"/>
    </row>
    <row r="2" spans="31:36" ht="26.25" customHeight="1" thickBot="1">
      <c r="AE2" s="88" t="s">
        <v>86</v>
      </c>
      <c r="AF2" s="88"/>
      <c r="AG2" s="88"/>
      <c r="AH2" s="87"/>
      <c r="AI2" s="87"/>
      <c r="AJ2" s="87"/>
    </row>
    <row r="3" spans="1:39" ht="16.5" thickBot="1">
      <c r="A3" s="2"/>
      <c r="B3" s="89" t="s">
        <v>1</v>
      </c>
      <c r="C3" s="90"/>
      <c r="D3" s="90"/>
      <c r="E3" s="90"/>
      <c r="F3" s="90"/>
      <c r="G3" s="91"/>
      <c r="H3" s="89" t="s">
        <v>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  <c r="T3" s="92" t="s">
        <v>3</v>
      </c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4"/>
      <c r="AL3" s="3"/>
      <c r="AM3" s="3"/>
    </row>
    <row r="4" spans="1:39" ht="58.5" customHeight="1">
      <c r="A4" s="4"/>
      <c r="B4" s="95" t="s">
        <v>4</v>
      </c>
      <c r="C4" s="96"/>
      <c r="D4" s="96"/>
      <c r="E4" s="96"/>
      <c r="F4" s="96"/>
      <c r="G4" s="97"/>
      <c r="H4" s="95" t="s">
        <v>5</v>
      </c>
      <c r="I4" s="96"/>
      <c r="J4" s="96"/>
      <c r="K4" s="96"/>
      <c r="L4" s="96"/>
      <c r="M4" s="97"/>
      <c r="N4" s="95" t="s">
        <v>6</v>
      </c>
      <c r="O4" s="96"/>
      <c r="P4" s="96"/>
      <c r="Q4" s="96"/>
      <c r="R4" s="96"/>
      <c r="S4" s="97"/>
      <c r="T4" s="95" t="s">
        <v>7</v>
      </c>
      <c r="U4" s="96"/>
      <c r="V4" s="96"/>
      <c r="W4" s="96"/>
      <c r="X4" s="96"/>
      <c r="Y4" s="97"/>
      <c r="Z4" s="95" t="s">
        <v>8</v>
      </c>
      <c r="AA4" s="96"/>
      <c r="AB4" s="96"/>
      <c r="AC4" s="96"/>
      <c r="AD4" s="96"/>
      <c r="AE4" s="97"/>
      <c r="AF4" s="95" t="s">
        <v>9</v>
      </c>
      <c r="AG4" s="96"/>
      <c r="AH4" s="96"/>
      <c r="AI4" s="96"/>
      <c r="AJ4" s="96"/>
      <c r="AK4" s="97"/>
      <c r="AL4" s="3"/>
      <c r="AM4" s="3"/>
    </row>
    <row r="5" spans="1:39" ht="15.75" customHeight="1">
      <c r="A5" s="4"/>
      <c r="B5" s="98" t="s">
        <v>10</v>
      </c>
      <c r="C5" s="100" t="s">
        <v>11</v>
      </c>
      <c r="D5" s="102" t="s">
        <v>12</v>
      </c>
      <c r="E5" s="102" t="s">
        <v>13</v>
      </c>
      <c r="F5" s="102"/>
      <c r="G5" s="104"/>
      <c r="H5" s="98" t="s">
        <v>10</v>
      </c>
      <c r="I5" s="100" t="s">
        <v>11</v>
      </c>
      <c r="J5" s="102" t="s">
        <v>12</v>
      </c>
      <c r="K5" s="102" t="s">
        <v>13</v>
      </c>
      <c r="L5" s="102"/>
      <c r="M5" s="104"/>
      <c r="N5" s="98" t="s">
        <v>10</v>
      </c>
      <c r="O5" s="100" t="s">
        <v>11</v>
      </c>
      <c r="P5" s="102" t="s">
        <v>12</v>
      </c>
      <c r="Q5" s="102" t="s">
        <v>13</v>
      </c>
      <c r="R5" s="102"/>
      <c r="S5" s="104"/>
      <c r="T5" s="98" t="s">
        <v>10</v>
      </c>
      <c r="U5" s="100" t="s">
        <v>11</v>
      </c>
      <c r="V5" s="102" t="s">
        <v>12</v>
      </c>
      <c r="W5" s="102" t="s">
        <v>13</v>
      </c>
      <c r="X5" s="102"/>
      <c r="Y5" s="104"/>
      <c r="Z5" s="98" t="s">
        <v>10</v>
      </c>
      <c r="AA5" s="100" t="s">
        <v>11</v>
      </c>
      <c r="AB5" s="102" t="s">
        <v>12</v>
      </c>
      <c r="AC5" s="102" t="s">
        <v>13</v>
      </c>
      <c r="AD5" s="102"/>
      <c r="AE5" s="104"/>
      <c r="AF5" s="98" t="s">
        <v>10</v>
      </c>
      <c r="AG5" s="100" t="s">
        <v>11</v>
      </c>
      <c r="AH5" s="102" t="s">
        <v>12</v>
      </c>
      <c r="AI5" s="102" t="s">
        <v>13</v>
      </c>
      <c r="AJ5" s="102"/>
      <c r="AK5" s="104"/>
      <c r="AL5" s="3"/>
      <c r="AM5" s="3"/>
    </row>
    <row r="6" spans="1:39" ht="16.5" thickBot="1">
      <c r="A6" s="5"/>
      <c r="B6" s="99"/>
      <c r="C6" s="101"/>
      <c r="D6" s="103"/>
      <c r="E6" s="6" t="s">
        <v>14</v>
      </c>
      <c r="F6" s="6" t="s">
        <v>15</v>
      </c>
      <c r="G6" s="7" t="s">
        <v>16</v>
      </c>
      <c r="H6" s="99"/>
      <c r="I6" s="101"/>
      <c r="J6" s="103"/>
      <c r="K6" s="6" t="s">
        <v>14</v>
      </c>
      <c r="L6" s="6" t="s">
        <v>15</v>
      </c>
      <c r="M6" s="7" t="s">
        <v>16</v>
      </c>
      <c r="N6" s="99"/>
      <c r="O6" s="101"/>
      <c r="P6" s="103"/>
      <c r="Q6" s="6" t="s">
        <v>14</v>
      </c>
      <c r="R6" s="6" t="s">
        <v>15</v>
      </c>
      <c r="S6" s="7" t="s">
        <v>16</v>
      </c>
      <c r="T6" s="99"/>
      <c r="U6" s="101"/>
      <c r="V6" s="103"/>
      <c r="W6" s="6" t="s">
        <v>14</v>
      </c>
      <c r="X6" s="6" t="s">
        <v>15</v>
      </c>
      <c r="Y6" s="7" t="s">
        <v>16</v>
      </c>
      <c r="Z6" s="99"/>
      <c r="AA6" s="101"/>
      <c r="AB6" s="103"/>
      <c r="AC6" s="6" t="s">
        <v>14</v>
      </c>
      <c r="AD6" s="6" t="s">
        <v>15</v>
      </c>
      <c r="AE6" s="7" t="s">
        <v>16</v>
      </c>
      <c r="AF6" s="99"/>
      <c r="AG6" s="101"/>
      <c r="AH6" s="103"/>
      <c r="AI6" s="6" t="s">
        <v>14</v>
      </c>
      <c r="AJ6" s="6" t="s">
        <v>15</v>
      </c>
      <c r="AK6" s="7" t="s">
        <v>16</v>
      </c>
      <c r="AL6" s="3"/>
      <c r="AM6" s="3"/>
    </row>
    <row r="7" spans="1:39" s="14" customFormat="1" ht="31.5" customHeight="1">
      <c r="A7" s="8" t="s">
        <v>17</v>
      </c>
      <c r="B7" s="9">
        <f>B8+B37</f>
        <v>8949.999999999998</v>
      </c>
      <c r="C7" s="10">
        <f aca="true" t="shared" si="0" ref="C7:S7">C8+C37</f>
        <v>8764.699999999999</v>
      </c>
      <c r="D7" s="10">
        <f t="shared" si="0"/>
        <v>10012.7</v>
      </c>
      <c r="E7" s="10">
        <f t="shared" si="0"/>
        <v>10760.2</v>
      </c>
      <c r="F7" s="10">
        <f t="shared" si="0"/>
        <v>11266.3</v>
      </c>
      <c r="G7" s="11">
        <f t="shared" si="0"/>
        <v>12071.900000000001</v>
      </c>
      <c r="H7" s="9">
        <f t="shared" si="0"/>
        <v>8971.399999999998</v>
      </c>
      <c r="I7" s="10">
        <f t="shared" si="0"/>
        <v>8835.899999999998</v>
      </c>
      <c r="J7" s="10">
        <f t="shared" si="0"/>
        <v>10292.7</v>
      </c>
      <c r="K7" s="10">
        <f t="shared" si="0"/>
        <v>11005.300000000001</v>
      </c>
      <c r="L7" s="10">
        <f t="shared" si="0"/>
        <v>11512.3</v>
      </c>
      <c r="M7" s="11">
        <f t="shared" si="0"/>
        <v>12320.300000000001</v>
      </c>
      <c r="N7" s="9">
        <f t="shared" si="0"/>
        <v>981.2</v>
      </c>
      <c r="O7" s="10">
        <f t="shared" si="0"/>
        <v>1300.0000000000002</v>
      </c>
      <c r="P7" s="10">
        <f t="shared" si="0"/>
        <v>1359.9</v>
      </c>
      <c r="Q7" s="10">
        <f t="shared" si="0"/>
        <v>1425.9499999999998</v>
      </c>
      <c r="R7" s="10">
        <f t="shared" si="0"/>
        <v>1486.33</v>
      </c>
      <c r="S7" s="11">
        <f t="shared" si="0"/>
        <v>1571.73</v>
      </c>
      <c r="T7" s="9">
        <v>5989</v>
      </c>
      <c r="U7" s="10">
        <v>5492</v>
      </c>
      <c r="V7" s="10">
        <v>5366</v>
      </c>
      <c r="W7" s="10">
        <v>5321</v>
      </c>
      <c r="X7" s="10">
        <v>5321</v>
      </c>
      <c r="Y7" s="11">
        <v>5321</v>
      </c>
      <c r="Z7" s="9">
        <v>1543.26</v>
      </c>
      <c r="AA7" s="10">
        <v>1497.45</v>
      </c>
      <c r="AB7" s="10">
        <v>1517.38</v>
      </c>
      <c r="AC7" s="10">
        <v>1621.26</v>
      </c>
      <c r="AD7" s="10">
        <v>1703.53</v>
      </c>
      <c r="AE7" s="11">
        <v>1819.23</v>
      </c>
      <c r="AF7" s="12">
        <v>21474</v>
      </c>
      <c r="AG7" s="12">
        <v>22722</v>
      </c>
      <c r="AH7" s="12">
        <v>23565</v>
      </c>
      <c r="AI7" s="12">
        <v>25391</v>
      </c>
      <c r="AJ7" s="12">
        <v>26679</v>
      </c>
      <c r="AK7" s="12">
        <v>28491</v>
      </c>
      <c r="AL7" s="13"/>
      <c r="AM7" s="13"/>
    </row>
    <row r="8" spans="1:39" s="14" customFormat="1" ht="33" customHeight="1">
      <c r="A8" s="15" t="s">
        <v>18</v>
      </c>
      <c r="B8" s="16">
        <f>B10+B15+B19+B25+B29+B33</f>
        <v>8633.899999999998</v>
      </c>
      <c r="C8" s="17">
        <f aca="true" t="shared" si="1" ref="C8:S8">C10+C15+C19+C25+C29+C33</f>
        <v>8427.099999999999</v>
      </c>
      <c r="D8" s="17">
        <f t="shared" si="1"/>
        <v>9637.300000000001</v>
      </c>
      <c r="E8" s="17">
        <f t="shared" si="1"/>
        <v>10347.1</v>
      </c>
      <c r="F8" s="17">
        <f t="shared" si="1"/>
        <v>10806.199999999999</v>
      </c>
      <c r="G8" s="18">
        <f t="shared" si="1"/>
        <v>11552.800000000001</v>
      </c>
      <c r="H8" s="16">
        <f t="shared" si="1"/>
        <v>8655.299999999997</v>
      </c>
      <c r="I8" s="17">
        <f t="shared" si="1"/>
        <v>8498.299999999997</v>
      </c>
      <c r="J8" s="17">
        <f t="shared" si="1"/>
        <v>9917.300000000001</v>
      </c>
      <c r="K8" s="17">
        <f t="shared" si="1"/>
        <v>10592.2</v>
      </c>
      <c r="L8" s="17">
        <f t="shared" si="1"/>
        <v>11052.199999999999</v>
      </c>
      <c r="M8" s="18">
        <f t="shared" si="1"/>
        <v>11801.2</v>
      </c>
      <c r="N8" s="16">
        <f t="shared" si="1"/>
        <v>979.8000000000001</v>
      </c>
      <c r="O8" s="17">
        <f t="shared" si="1"/>
        <v>1278.1000000000001</v>
      </c>
      <c r="P8" s="17">
        <f t="shared" si="1"/>
        <v>1336.6000000000001</v>
      </c>
      <c r="Q8" s="17">
        <f t="shared" si="1"/>
        <v>1399.4499999999998</v>
      </c>
      <c r="R8" s="17">
        <f t="shared" si="1"/>
        <v>1456.83</v>
      </c>
      <c r="S8" s="18">
        <f t="shared" si="1"/>
        <v>1538.43</v>
      </c>
      <c r="T8" s="16">
        <v>5109</v>
      </c>
      <c r="U8" s="17">
        <v>4666</v>
      </c>
      <c r="V8" s="17">
        <v>4522</v>
      </c>
      <c r="W8" s="17">
        <v>4477</v>
      </c>
      <c r="X8" s="17">
        <v>4477</v>
      </c>
      <c r="Y8" s="18">
        <v>4477</v>
      </c>
      <c r="Z8" s="16">
        <v>1332.4</v>
      </c>
      <c r="AA8" s="17">
        <v>1267.09</v>
      </c>
      <c r="AB8" s="17">
        <v>1260.06</v>
      </c>
      <c r="AC8" s="17">
        <v>1334.3</v>
      </c>
      <c r="AD8" s="17">
        <v>1388.28</v>
      </c>
      <c r="AE8" s="18">
        <v>1471.08</v>
      </c>
      <c r="AF8" s="17">
        <v>21732</v>
      </c>
      <c r="AG8" s="17">
        <v>22630</v>
      </c>
      <c r="AH8" s="17">
        <v>23221</v>
      </c>
      <c r="AI8" s="17">
        <v>24836</v>
      </c>
      <c r="AJ8" s="17">
        <v>25841</v>
      </c>
      <c r="AK8" s="17">
        <v>27382</v>
      </c>
      <c r="AL8" s="13"/>
      <c r="AM8" s="13"/>
    </row>
    <row r="9" spans="1:39" ht="15.75">
      <c r="A9" s="19" t="s">
        <v>19</v>
      </c>
      <c r="B9" s="20"/>
      <c r="C9" s="21"/>
      <c r="D9" s="21"/>
      <c r="E9" s="21"/>
      <c r="F9" s="21"/>
      <c r="G9" s="22"/>
      <c r="H9" s="20"/>
      <c r="I9" s="21"/>
      <c r="J9" s="21"/>
      <c r="K9" s="21"/>
      <c r="L9" s="21"/>
      <c r="M9" s="22"/>
      <c r="N9" s="20"/>
      <c r="O9" s="21"/>
      <c r="P9" s="21"/>
      <c r="Q9" s="21"/>
      <c r="R9" s="21"/>
      <c r="S9" s="22"/>
      <c r="T9" s="23"/>
      <c r="U9" s="24"/>
      <c r="V9" s="24"/>
      <c r="W9" s="24"/>
      <c r="X9" s="24"/>
      <c r="Y9" s="22"/>
      <c r="Z9" s="20"/>
      <c r="AA9" s="21"/>
      <c r="AB9" s="21"/>
      <c r="AC9" s="21"/>
      <c r="AD9" s="21"/>
      <c r="AE9" s="22"/>
      <c r="AF9" s="25"/>
      <c r="AG9" s="26"/>
      <c r="AH9" s="26"/>
      <c r="AI9" s="26"/>
      <c r="AJ9" s="26"/>
      <c r="AK9" s="26"/>
      <c r="AL9" s="3"/>
      <c r="AM9" s="3"/>
    </row>
    <row r="10" spans="1:39" s="38" customFormat="1" ht="47.25">
      <c r="A10" s="27" t="s">
        <v>20</v>
      </c>
      <c r="B10" s="28">
        <v>83.7</v>
      </c>
      <c r="C10" s="29">
        <v>25.4</v>
      </c>
      <c r="D10" s="30">
        <v>34</v>
      </c>
      <c r="E10" s="30">
        <v>36</v>
      </c>
      <c r="F10" s="30">
        <v>38.3</v>
      </c>
      <c r="G10" s="31">
        <v>41</v>
      </c>
      <c r="H10" s="32">
        <v>102.3</v>
      </c>
      <c r="I10" s="30">
        <v>47.8</v>
      </c>
      <c r="J10" s="30">
        <v>34</v>
      </c>
      <c r="K10" s="30">
        <v>36</v>
      </c>
      <c r="L10" s="30">
        <v>38.3</v>
      </c>
      <c r="M10" s="31">
        <v>41</v>
      </c>
      <c r="N10" s="28">
        <v>0</v>
      </c>
      <c r="O10" s="29">
        <v>0</v>
      </c>
      <c r="P10" s="30">
        <v>1.6</v>
      </c>
      <c r="Q10" s="30">
        <v>1.7</v>
      </c>
      <c r="R10" s="30">
        <v>1.8</v>
      </c>
      <c r="S10" s="31">
        <v>1.9</v>
      </c>
      <c r="T10" s="33">
        <v>150</v>
      </c>
      <c r="U10" s="34">
        <v>71</v>
      </c>
      <c r="V10" s="34">
        <v>20</v>
      </c>
      <c r="W10" s="34">
        <v>20</v>
      </c>
      <c r="X10" s="34">
        <v>20</v>
      </c>
      <c r="Y10" s="35">
        <v>20</v>
      </c>
      <c r="Z10" s="28">
        <v>15.3</v>
      </c>
      <c r="AA10" s="29">
        <v>7.85</v>
      </c>
      <c r="AB10" s="29">
        <v>2.18</v>
      </c>
      <c r="AC10" s="29">
        <v>2.4</v>
      </c>
      <c r="AD10" s="29">
        <v>2.5</v>
      </c>
      <c r="AE10" s="35">
        <v>2.5</v>
      </c>
      <c r="AF10" s="36">
        <v>8500</v>
      </c>
      <c r="AG10" s="29">
        <v>9214</v>
      </c>
      <c r="AH10" s="29">
        <v>9100</v>
      </c>
      <c r="AI10" s="29">
        <v>10000</v>
      </c>
      <c r="AJ10" s="29">
        <v>10417</v>
      </c>
      <c r="AK10" s="29">
        <v>10417</v>
      </c>
      <c r="AL10" s="37"/>
      <c r="AM10" s="37"/>
    </row>
    <row r="11" spans="1:39" ht="16.5" customHeight="1">
      <c r="A11" s="19" t="s">
        <v>21</v>
      </c>
      <c r="B11" s="20"/>
      <c r="C11" s="21"/>
      <c r="D11" s="39"/>
      <c r="E11" s="39"/>
      <c r="F11" s="39"/>
      <c r="G11" s="40"/>
      <c r="H11" s="41"/>
      <c r="I11" s="39"/>
      <c r="J11" s="39"/>
      <c r="K11" s="39"/>
      <c r="L11" s="39"/>
      <c r="M11" s="40"/>
      <c r="N11" s="20"/>
      <c r="O11" s="21"/>
      <c r="P11" s="21"/>
      <c r="Q11" s="21"/>
      <c r="R11" s="21"/>
      <c r="S11" s="22"/>
      <c r="T11" s="23"/>
      <c r="U11" s="24"/>
      <c r="V11" s="24"/>
      <c r="W11" s="24"/>
      <c r="X11" s="24"/>
      <c r="Y11" s="22"/>
      <c r="Z11" s="20"/>
      <c r="AA11" s="21"/>
      <c r="AB11" s="21"/>
      <c r="AC11" s="21"/>
      <c r="AD11" s="21"/>
      <c r="AE11" s="22"/>
      <c r="AF11" s="25"/>
      <c r="AG11" s="26"/>
      <c r="AH11" s="21"/>
      <c r="AI11" s="21"/>
      <c r="AJ11" s="21"/>
      <c r="AK11" s="21"/>
      <c r="AL11" s="3"/>
      <c r="AM11" s="3"/>
    </row>
    <row r="12" spans="1:39" ht="15.75" customHeight="1">
      <c r="A12" s="42" t="s">
        <v>22</v>
      </c>
      <c r="B12" s="20">
        <v>83.7</v>
      </c>
      <c r="C12" s="21">
        <v>25.4</v>
      </c>
      <c r="D12" s="39">
        <v>34</v>
      </c>
      <c r="E12" s="39">
        <v>36</v>
      </c>
      <c r="F12" s="39">
        <v>38.3</v>
      </c>
      <c r="G12" s="40">
        <v>41</v>
      </c>
      <c r="H12" s="41">
        <v>102.3</v>
      </c>
      <c r="I12" s="39">
        <v>47.8</v>
      </c>
      <c r="J12" s="39">
        <v>34</v>
      </c>
      <c r="K12" s="39">
        <v>36</v>
      </c>
      <c r="L12" s="39">
        <v>38.3</v>
      </c>
      <c r="M12" s="40">
        <v>41</v>
      </c>
      <c r="N12" s="20">
        <v>0</v>
      </c>
      <c r="O12" s="21">
        <v>0</v>
      </c>
      <c r="P12" s="43">
        <v>1.6</v>
      </c>
      <c r="Q12" s="43">
        <v>1.7</v>
      </c>
      <c r="R12" s="43">
        <v>1.8</v>
      </c>
      <c r="S12" s="44">
        <v>1.9</v>
      </c>
      <c r="T12" s="23">
        <v>150</v>
      </c>
      <c r="U12" s="24">
        <v>71</v>
      </c>
      <c r="V12" s="24">
        <v>20</v>
      </c>
      <c r="W12" s="24">
        <v>20</v>
      </c>
      <c r="X12" s="24">
        <v>20</v>
      </c>
      <c r="Y12" s="22">
        <v>20</v>
      </c>
      <c r="Z12" s="20">
        <v>15.3</v>
      </c>
      <c r="AA12" s="21">
        <v>7.85</v>
      </c>
      <c r="AB12" s="21">
        <v>2.18</v>
      </c>
      <c r="AC12" s="21">
        <v>2.4</v>
      </c>
      <c r="AD12" s="21">
        <v>2.5</v>
      </c>
      <c r="AE12" s="22">
        <v>2.5</v>
      </c>
      <c r="AF12" s="45">
        <v>8500</v>
      </c>
      <c r="AG12" s="21">
        <v>9214</v>
      </c>
      <c r="AH12" s="21">
        <v>9100</v>
      </c>
      <c r="AI12" s="21">
        <v>10000</v>
      </c>
      <c r="AJ12" s="21">
        <v>10417</v>
      </c>
      <c r="AK12" s="21">
        <v>10417</v>
      </c>
      <c r="AL12" s="3"/>
      <c r="AM12" s="3"/>
    </row>
    <row r="13" spans="1:39" ht="69.75" customHeight="1">
      <c r="A13" s="46" t="s">
        <v>23</v>
      </c>
      <c r="B13" s="20"/>
      <c r="C13" s="21"/>
      <c r="D13" s="21"/>
      <c r="E13" s="21"/>
      <c r="F13" s="21"/>
      <c r="G13" s="22"/>
      <c r="H13" s="20">
        <v>0</v>
      </c>
      <c r="I13" s="21">
        <v>3.4</v>
      </c>
      <c r="J13" s="21">
        <v>6.7</v>
      </c>
      <c r="K13" s="21">
        <v>6.7</v>
      </c>
      <c r="L13" s="21">
        <v>6.7</v>
      </c>
      <c r="M13" s="22">
        <v>6.7</v>
      </c>
      <c r="N13" s="20"/>
      <c r="O13" s="21"/>
      <c r="P13" s="21"/>
      <c r="Q13" s="21"/>
      <c r="R13" s="21"/>
      <c r="S13" s="22"/>
      <c r="T13" s="23"/>
      <c r="U13" s="24"/>
      <c r="V13" s="24"/>
      <c r="W13" s="24"/>
      <c r="X13" s="24"/>
      <c r="Y13" s="22"/>
      <c r="Z13" s="20"/>
      <c r="AA13" s="21"/>
      <c r="AB13" s="21"/>
      <c r="AC13" s="21"/>
      <c r="AD13" s="21"/>
      <c r="AE13" s="22"/>
      <c r="AF13" s="25"/>
      <c r="AG13" s="26"/>
      <c r="AH13" s="26"/>
      <c r="AI13" s="26"/>
      <c r="AJ13" s="26"/>
      <c r="AK13" s="26"/>
      <c r="AL13" s="3"/>
      <c r="AM13" s="3"/>
    </row>
    <row r="14" spans="1:39" ht="16.5" customHeight="1">
      <c r="A14" s="47"/>
      <c r="B14" s="20"/>
      <c r="C14" s="21"/>
      <c r="D14" s="21"/>
      <c r="E14" s="21"/>
      <c r="F14" s="21"/>
      <c r="G14" s="22"/>
      <c r="H14" s="20"/>
      <c r="I14" s="21"/>
      <c r="J14" s="21"/>
      <c r="K14" s="21"/>
      <c r="L14" s="21"/>
      <c r="M14" s="22"/>
      <c r="N14" s="20"/>
      <c r="O14" s="21"/>
      <c r="P14" s="21"/>
      <c r="Q14" s="21"/>
      <c r="R14" s="21"/>
      <c r="S14" s="22"/>
      <c r="T14" s="23"/>
      <c r="U14" s="24"/>
      <c r="V14" s="24"/>
      <c r="W14" s="24"/>
      <c r="X14" s="24"/>
      <c r="Y14" s="22"/>
      <c r="Z14" s="20"/>
      <c r="AA14" s="21"/>
      <c r="AB14" s="21"/>
      <c r="AC14" s="21"/>
      <c r="AD14" s="21"/>
      <c r="AE14" s="22"/>
      <c r="AF14" s="25"/>
      <c r="AG14" s="26"/>
      <c r="AH14" s="26"/>
      <c r="AI14" s="26"/>
      <c r="AJ14" s="26"/>
      <c r="AK14" s="26"/>
      <c r="AL14" s="3"/>
      <c r="AM14" s="3"/>
    </row>
    <row r="15" spans="1:39" s="38" customFormat="1" ht="30.75" customHeight="1">
      <c r="A15" s="48" t="s">
        <v>24</v>
      </c>
      <c r="B15" s="28">
        <v>123.1</v>
      </c>
      <c r="C15" s="29">
        <v>129.2</v>
      </c>
      <c r="D15" s="30">
        <v>179.2</v>
      </c>
      <c r="E15" s="30">
        <v>202.6</v>
      </c>
      <c r="F15" s="30">
        <v>233</v>
      </c>
      <c r="G15" s="31">
        <v>248</v>
      </c>
      <c r="H15" s="32">
        <v>126.5</v>
      </c>
      <c r="I15" s="30">
        <v>129.2</v>
      </c>
      <c r="J15" s="30">
        <v>179.2</v>
      </c>
      <c r="K15" s="30">
        <v>202.6</v>
      </c>
      <c r="L15" s="30">
        <v>233</v>
      </c>
      <c r="M15" s="31">
        <v>248</v>
      </c>
      <c r="N15" s="28">
        <v>3.1</v>
      </c>
      <c r="O15" s="29">
        <v>5.5</v>
      </c>
      <c r="P15" s="49">
        <v>6.3</v>
      </c>
      <c r="Q15" s="49">
        <v>6.6</v>
      </c>
      <c r="R15" s="49">
        <v>6.9</v>
      </c>
      <c r="S15" s="50">
        <v>7.3</v>
      </c>
      <c r="T15" s="33">
        <v>33</v>
      </c>
      <c r="U15" s="34">
        <v>30</v>
      </c>
      <c r="V15" s="34">
        <v>33</v>
      </c>
      <c r="W15" s="34">
        <v>33</v>
      </c>
      <c r="X15" s="34">
        <v>33</v>
      </c>
      <c r="Y15" s="35">
        <v>33</v>
      </c>
      <c r="Z15" s="28">
        <v>4</v>
      </c>
      <c r="AA15" s="29">
        <v>4.61</v>
      </c>
      <c r="AB15" s="29">
        <v>4.97</v>
      </c>
      <c r="AC15" s="29">
        <v>5.33</v>
      </c>
      <c r="AD15" s="29">
        <v>5.69</v>
      </c>
      <c r="AE15" s="35">
        <v>6.06</v>
      </c>
      <c r="AF15" s="36">
        <v>10101</v>
      </c>
      <c r="AG15" s="29">
        <v>12794</v>
      </c>
      <c r="AH15" s="29">
        <v>12551</v>
      </c>
      <c r="AI15" s="29">
        <v>13460</v>
      </c>
      <c r="AJ15" s="29">
        <v>14369</v>
      </c>
      <c r="AK15" s="29">
        <v>15303</v>
      </c>
      <c r="AL15" s="37"/>
      <c r="AM15" s="37"/>
    </row>
    <row r="16" spans="1:39" ht="15.75">
      <c r="A16" s="19" t="s">
        <v>21</v>
      </c>
      <c r="B16" s="20"/>
      <c r="C16" s="21"/>
      <c r="D16" s="39"/>
      <c r="E16" s="39"/>
      <c r="F16" s="39"/>
      <c r="G16" s="40"/>
      <c r="H16" s="41"/>
      <c r="I16" s="39"/>
      <c r="J16" s="39"/>
      <c r="K16" s="39"/>
      <c r="L16" s="39"/>
      <c r="M16" s="40"/>
      <c r="N16" s="20"/>
      <c r="O16" s="21"/>
      <c r="P16" s="21"/>
      <c r="Q16" s="21"/>
      <c r="R16" s="21"/>
      <c r="S16" s="22"/>
      <c r="T16" s="23"/>
      <c r="U16" s="24"/>
      <c r="V16" s="24"/>
      <c r="W16" s="24"/>
      <c r="X16" s="24"/>
      <c r="Y16" s="22"/>
      <c r="Z16" s="20"/>
      <c r="AA16" s="21"/>
      <c r="AB16" s="21"/>
      <c r="AC16" s="21"/>
      <c r="AD16" s="21"/>
      <c r="AE16" s="22"/>
      <c r="AF16" s="45"/>
      <c r="AG16" s="21"/>
      <c r="AH16" s="21"/>
      <c r="AI16" s="21"/>
      <c r="AJ16" s="21"/>
      <c r="AK16" s="21"/>
      <c r="AL16" s="3"/>
      <c r="AM16" s="3"/>
    </row>
    <row r="17" spans="1:39" ht="15.75">
      <c r="A17" s="51" t="s">
        <v>25</v>
      </c>
      <c r="B17" s="20">
        <v>123.1</v>
      </c>
      <c r="C17" s="21">
        <v>129.2</v>
      </c>
      <c r="D17" s="39">
        <v>179.2</v>
      </c>
      <c r="E17" s="39">
        <v>202.6</v>
      </c>
      <c r="F17" s="39">
        <v>233</v>
      </c>
      <c r="G17" s="40">
        <v>248</v>
      </c>
      <c r="H17" s="41">
        <v>126.5</v>
      </c>
      <c r="I17" s="39">
        <v>129.2</v>
      </c>
      <c r="J17" s="39">
        <v>179.2</v>
      </c>
      <c r="K17" s="39">
        <v>202.6</v>
      </c>
      <c r="L17" s="39">
        <v>233</v>
      </c>
      <c r="M17" s="40">
        <v>248</v>
      </c>
      <c r="N17" s="20">
        <v>3.1</v>
      </c>
      <c r="O17" s="21">
        <v>5.5</v>
      </c>
      <c r="P17" s="21">
        <v>6.3</v>
      </c>
      <c r="Q17" s="21">
        <v>6.6</v>
      </c>
      <c r="R17" s="21">
        <v>6.9</v>
      </c>
      <c r="S17" s="22">
        <v>7.3</v>
      </c>
      <c r="T17" s="23">
        <v>33</v>
      </c>
      <c r="U17" s="24">
        <v>30</v>
      </c>
      <c r="V17" s="24">
        <v>33</v>
      </c>
      <c r="W17" s="24">
        <v>33</v>
      </c>
      <c r="X17" s="24">
        <v>33</v>
      </c>
      <c r="Y17" s="22">
        <v>33</v>
      </c>
      <c r="Z17" s="20">
        <v>4</v>
      </c>
      <c r="AA17" s="21">
        <v>4.61</v>
      </c>
      <c r="AB17" s="21">
        <v>4.97</v>
      </c>
      <c r="AC17" s="21">
        <v>5.33</v>
      </c>
      <c r="AD17" s="21">
        <v>5.69</v>
      </c>
      <c r="AE17" s="22">
        <v>6.06</v>
      </c>
      <c r="AF17" s="45">
        <v>10101</v>
      </c>
      <c r="AG17" s="21">
        <v>12794</v>
      </c>
      <c r="AH17" s="21">
        <v>12551</v>
      </c>
      <c r="AI17" s="21">
        <v>13460</v>
      </c>
      <c r="AJ17" s="21">
        <v>14369</v>
      </c>
      <c r="AK17" s="21">
        <v>15303</v>
      </c>
      <c r="AL17" s="3"/>
      <c r="AM17" s="3"/>
    </row>
    <row r="18" spans="1:39" ht="15.75" customHeight="1">
      <c r="A18" s="52"/>
      <c r="B18" s="20"/>
      <c r="C18" s="21"/>
      <c r="D18" s="21"/>
      <c r="E18" s="21"/>
      <c r="F18" s="21"/>
      <c r="G18" s="22"/>
      <c r="H18" s="20"/>
      <c r="I18" s="21"/>
      <c r="J18" s="21"/>
      <c r="K18" s="21"/>
      <c r="L18" s="21"/>
      <c r="M18" s="22"/>
      <c r="N18" s="20"/>
      <c r="O18" s="21"/>
      <c r="P18" s="21"/>
      <c r="Q18" s="21"/>
      <c r="R18" s="21"/>
      <c r="S18" s="22"/>
      <c r="T18" s="23"/>
      <c r="U18" s="24"/>
      <c r="V18" s="24"/>
      <c r="W18" s="24"/>
      <c r="X18" s="24"/>
      <c r="Y18" s="22"/>
      <c r="Z18" s="20"/>
      <c r="AA18" s="21"/>
      <c r="AB18" s="21"/>
      <c r="AC18" s="21"/>
      <c r="AD18" s="21"/>
      <c r="AE18" s="22"/>
      <c r="AF18" s="45"/>
      <c r="AG18" s="21"/>
      <c r="AH18" s="21"/>
      <c r="AI18" s="21"/>
      <c r="AJ18" s="21"/>
      <c r="AK18" s="21"/>
      <c r="AL18" s="3"/>
      <c r="AM18" s="3"/>
    </row>
    <row r="19" spans="1:39" s="38" customFormat="1" ht="62.25" customHeight="1">
      <c r="A19" s="47" t="s">
        <v>26</v>
      </c>
      <c r="B19" s="28">
        <v>18.7</v>
      </c>
      <c r="C19" s="29">
        <v>19.3</v>
      </c>
      <c r="D19" s="53">
        <v>23.2</v>
      </c>
      <c r="E19" s="53">
        <v>23.9</v>
      </c>
      <c r="F19" s="53">
        <v>25.1</v>
      </c>
      <c r="G19" s="54">
        <v>27.6</v>
      </c>
      <c r="H19" s="55">
        <v>18.1</v>
      </c>
      <c r="I19" s="53">
        <v>19.3</v>
      </c>
      <c r="J19" s="53">
        <v>23.2</v>
      </c>
      <c r="K19" s="53">
        <v>23.9</v>
      </c>
      <c r="L19" s="53">
        <v>25.1</v>
      </c>
      <c r="M19" s="54">
        <v>27.6</v>
      </c>
      <c r="N19" s="28">
        <v>1.5</v>
      </c>
      <c r="O19" s="29">
        <v>0.7</v>
      </c>
      <c r="P19" s="29">
        <v>0.8</v>
      </c>
      <c r="Q19" s="29">
        <v>0.82</v>
      </c>
      <c r="R19" s="29">
        <v>0.86</v>
      </c>
      <c r="S19" s="35">
        <v>0.9</v>
      </c>
      <c r="T19" s="33">
        <v>66</v>
      </c>
      <c r="U19" s="34">
        <v>63</v>
      </c>
      <c r="V19" s="34">
        <v>70</v>
      </c>
      <c r="W19" s="34">
        <v>70</v>
      </c>
      <c r="X19" s="34">
        <v>70</v>
      </c>
      <c r="Y19" s="35">
        <v>70</v>
      </c>
      <c r="Z19" s="28">
        <v>9.6</v>
      </c>
      <c r="AA19" s="29">
        <v>9.88</v>
      </c>
      <c r="AB19" s="29">
        <v>12.44</v>
      </c>
      <c r="AC19" s="29">
        <v>13.47</v>
      </c>
      <c r="AD19" s="29">
        <v>14.7</v>
      </c>
      <c r="AE19" s="35">
        <v>15.64</v>
      </c>
      <c r="AF19" s="36">
        <v>12121</v>
      </c>
      <c r="AG19" s="29">
        <v>13065</v>
      </c>
      <c r="AH19" s="29">
        <v>14810</v>
      </c>
      <c r="AI19" s="29">
        <v>16036</v>
      </c>
      <c r="AJ19" s="29">
        <v>17500</v>
      </c>
      <c r="AK19" s="29">
        <v>18619</v>
      </c>
      <c r="AL19" s="37"/>
      <c r="AM19" s="37"/>
    </row>
    <row r="20" spans="1:39" ht="15.75">
      <c r="A20" s="19" t="s">
        <v>21</v>
      </c>
      <c r="B20" s="20"/>
      <c r="C20" s="21"/>
      <c r="D20" s="21"/>
      <c r="E20" s="21"/>
      <c r="F20" s="21"/>
      <c r="G20" s="22"/>
      <c r="H20" s="20"/>
      <c r="I20" s="21"/>
      <c r="J20" s="21"/>
      <c r="K20" s="21"/>
      <c r="L20" s="21"/>
      <c r="M20" s="22"/>
      <c r="N20" s="20"/>
      <c r="O20" s="21"/>
      <c r="P20" s="21"/>
      <c r="Q20" s="21"/>
      <c r="R20" s="21"/>
      <c r="S20" s="22"/>
      <c r="T20" s="23"/>
      <c r="U20" s="24"/>
      <c r="V20" s="24"/>
      <c r="W20" s="24"/>
      <c r="X20" s="24"/>
      <c r="Y20" s="22"/>
      <c r="Z20" s="20"/>
      <c r="AA20" s="21"/>
      <c r="AB20" s="21"/>
      <c r="AC20" s="21"/>
      <c r="AD20" s="21"/>
      <c r="AE20" s="22"/>
      <c r="AF20" s="45"/>
      <c r="AG20" s="21"/>
      <c r="AH20" s="21"/>
      <c r="AI20" s="21"/>
      <c r="AJ20" s="21"/>
      <c r="AK20" s="21"/>
      <c r="AL20" s="3"/>
      <c r="AM20" s="3"/>
    </row>
    <row r="21" spans="1:39" ht="15.75">
      <c r="A21" s="56" t="s">
        <v>27</v>
      </c>
      <c r="B21" s="20">
        <v>5.8</v>
      </c>
      <c r="C21" s="21">
        <v>7.2</v>
      </c>
      <c r="D21" s="21">
        <v>8.7</v>
      </c>
      <c r="E21" s="21">
        <v>8.9</v>
      </c>
      <c r="F21" s="21">
        <v>9.3</v>
      </c>
      <c r="G21" s="22">
        <v>10.2</v>
      </c>
      <c r="H21" s="20">
        <v>5.8</v>
      </c>
      <c r="I21" s="21">
        <v>7.2</v>
      </c>
      <c r="J21" s="21">
        <v>8.7</v>
      </c>
      <c r="K21" s="21">
        <v>8.9</v>
      </c>
      <c r="L21" s="21">
        <v>9.3</v>
      </c>
      <c r="M21" s="22">
        <v>10.2</v>
      </c>
      <c r="N21" s="20">
        <v>0.2</v>
      </c>
      <c r="O21" s="21">
        <v>0.7</v>
      </c>
      <c r="P21" s="57">
        <v>0.8</v>
      </c>
      <c r="Q21" s="57">
        <v>0.82</v>
      </c>
      <c r="R21" s="57">
        <v>0.86</v>
      </c>
      <c r="S21" s="58">
        <v>0.9</v>
      </c>
      <c r="T21" s="23">
        <v>19</v>
      </c>
      <c r="U21" s="24">
        <v>16</v>
      </c>
      <c r="V21" s="24">
        <v>21</v>
      </c>
      <c r="W21" s="24">
        <v>21</v>
      </c>
      <c r="X21" s="24">
        <v>21</v>
      </c>
      <c r="Y21" s="22">
        <v>21</v>
      </c>
      <c r="Z21" s="20">
        <v>1.9</v>
      </c>
      <c r="AA21" s="21">
        <v>1.73</v>
      </c>
      <c r="AB21" s="21">
        <v>2.38</v>
      </c>
      <c r="AC21" s="21">
        <v>2.58</v>
      </c>
      <c r="AD21" s="21">
        <v>2.83</v>
      </c>
      <c r="AE21" s="22">
        <v>3.02</v>
      </c>
      <c r="AF21" s="45">
        <v>8333</v>
      </c>
      <c r="AG21" s="21">
        <v>9016</v>
      </c>
      <c r="AH21" s="21">
        <v>9444</v>
      </c>
      <c r="AI21" s="21">
        <v>10238</v>
      </c>
      <c r="AJ21" s="21">
        <v>11230</v>
      </c>
      <c r="AK21" s="21">
        <v>11984</v>
      </c>
      <c r="AL21" s="3"/>
      <c r="AM21" s="3"/>
    </row>
    <row r="22" spans="1:39" ht="16.5" customHeight="1">
      <c r="A22" s="59" t="s">
        <v>28</v>
      </c>
      <c r="B22" s="20">
        <v>12.1</v>
      </c>
      <c r="C22" s="21">
        <v>11.2</v>
      </c>
      <c r="D22" s="21">
        <v>13.5</v>
      </c>
      <c r="E22" s="21">
        <v>13.9</v>
      </c>
      <c r="F22" s="21">
        <v>14.6</v>
      </c>
      <c r="G22" s="22">
        <v>16.1</v>
      </c>
      <c r="H22" s="20">
        <v>12.1</v>
      </c>
      <c r="I22" s="21">
        <v>11.2</v>
      </c>
      <c r="J22" s="21">
        <v>13.5</v>
      </c>
      <c r="K22" s="21">
        <v>13.9</v>
      </c>
      <c r="L22" s="21">
        <v>14.6</v>
      </c>
      <c r="M22" s="22">
        <v>16.1</v>
      </c>
      <c r="N22" s="20">
        <v>1.3</v>
      </c>
      <c r="O22" s="21">
        <v>0</v>
      </c>
      <c r="P22" s="21">
        <v>0</v>
      </c>
      <c r="Q22" s="21">
        <v>0</v>
      </c>
      <c r="R22" s="21">
        <v>0</v>
      </c>
      <c r="S22" s="22">
        <v>0</v>
      </c>
      <c r="T22" s="23">
        <v>33</v>
      </c>
      <c r="U22" s="24">
        <v>34</v>
      </c>
      <c r="V22" s="24">
        <v>34</v>
      </c>
      <c r="W22" s="24">
        <v>34</v>
      </c>
      <c r="X22" s="24">
        <v>34</v>
      </c>
      <c r="Y22" s="22">
        <v>34</v>
      </c>
      <c r="Z22" s="20">
        <v>5.8</v>
      </c>
      <c r="AA22" s="21">
        <v>6.09</v>
      </c>
      <c r="AB22" s="21">
        <v>7.5</v>
      </c>
      <c r="AC22" s="21">
        <v>8.15</v>
      </c>
      <c r="AD22" s="21">
        <v>8.94</v>
      </c>
      <c r="AE22" s="22">
        <v>9.5</v>
      </c>
      <c r="AF22" s="45">
        <v>14646</v>
      </c>
      <c r="AG22" s="21">
        <v>14922</v>
      </c>
      <c r="AH22" s="21">
        <v>18382</v>
      </c>
      <c r="AI22" s="21">
        <v>19975</v>
      </c>
      <c r="AJ22" s="21">
        <v>21912</v>
      </c>
      <c r="AK22" s="21">
        <v>23284</v>
      </c>
      <c r="AL22" s="3"/>
      <c r="AM22" s="3"/>
    </row>
    <row r="23" spans="1:39" ht="15.75" customHeight="1">
      <c r="A23" s="60" t="s">
        <v>29</v>
      </c>
      <c r="B23" s="20">
        <v>0.8</v>
      </c>
      <c r="C23" s="21">
        <v>0.9</v>
      </c>
      <c r="D23" s="21">
        <v>1</v>
      </c>
      <c r="E23" s="21">
        <v>1.1</v>
      </c>
      <c r="F23" s="21">
        <v>1.2</v>
      </c>
      <c r="G23" s="22">
        <v>1.3</v>
      </c>
      <c r="H23" s="20">
        <v>0.2</v>
      </c>
      <c r="I23" s="21">
        <v>0.9</v>
      </c>
      <c r="J23" s="21">
        <v>1</v>
      </c>
      <c r="K23" s="21">
        <v>1.1</v>
      </c>
      <c r="L23" s="21">
        <v>1.2</v>
      </c>
      <c r="M23" s="22">
        <v>1.3</v>
      </c>
      <c r="N23" s="20">
        <v>0</v>
      </c>
      <c r="O23" s="21">
        <v>0</v>
      </c>
      <c r="P23" s="21">
        <v>0</v>
      </c>
      <c r="Q23" s="21">
        <v>0</v>
      </c>
      <c r="R23" s="21">
        <v>0</v>
      </c>
      <c r="S23" s="22">
        <v>0</v>
      </c>
      <c r="T23" s="23">
        <v>14</v>
      </c>
      <c r="U23" s="24">
        <v>13</v>
      </c>
      <c r="V23" s="24">
        <v>15</v>
      </c>
      <c r="W23" s="24">
        <v>15</v>
      </c>
      <c r="X23" s="24">
        <v>15</v>
      </c>
      <c r="Y23" s="22">
        <v>15</v>
      </c>
      <c r="Z23" s="20">
        <v>1.9</v>
      </c>
      <c r="AA23" s="21">
        <v>2.06</v>
      </c>
      <c r="AB23" s="21">
        <v>2.56</v>
      </c>
      <c r="AC23" s="21">
        <v>2.74</v>
      </c>
      <c r="AD23" s="21">
        <v>2.93</v>
      </c>
      <c r="AE23" s="22">
        <v>3.12</v>
      </c>
      <c r="AF23" s="45">
        <v>11310</v>
      </c>
      <c r="AG23" s="21">
        <v>13192</v>
      </c>
      <c r="AH23" s="21">
        <v>14222</v>
      </c>
      <c r="AI23" s="21">
        <v>15222</v>
      </c>
      <c r="AJ23" s="21">
        <v>16278</v>
      </c>
      <c r="AK23" s="21">
        <v>17333</v>
      </c>
      <c r="AL23" s="3"/>
      <c r="AM23" s="3"/>
    </row>
    <row r="24" spans="1:39" ht="15.75" customHeight="1">
      <c r="A24" s="56"/>
      <c r="B24" s="20"/>
      <c r="C24" s="21"/>
      <c r="D24" s="21"/>
      <c r="E24" s="21"/>
      <c r="F24" s="21"/>
      <c r="G24" s="22"/>
      <c r="H24" s="20"/>
      <c r="I24" s="21"/>
      <c r="J24" s="21"/>
      <c r="K24" s="21"/>
      <c r="L24" s="21"/>
      <c r="M24" s="22"/>
      <c r="N24" s="20"/>
      <c r="O24" s="21"/>
      <c r="P24" s="21"/>
      <c r="Q24" s="21"/>
      <c r="R24" s="21"/>
      <c r="S24" s="22"/>
      <c r="T24" s="23"/>
      <c r="U24" s="24"/>
      <c r="V24" s="24"/>
      <c r="W24" s="24"/>
      <c r="X24" s="24"/>
      <c r="Y24" s="22"/>
      <c r="Z24" s="20"/>
      <c r="AA24" s="21"/>
      <c r="AB24" s="21"/>
      <c r="AC24" s="21"/>
      <c r="AD24" s="21"/>
      <c r="AE24" s="22"/>
      <c r="AF24" s="45"/>
      <c r="AG24" s="21"/>
      <c r="AH24" s="21"/>
      <c r="AI24" s="21"/>
      <c r="AJ24" s="21"/>
      <c r="AK24" s="21"/>
      <c r="AL24" s="3"/>
      <c r="AM24" s="3"/>
    </row>
    <row r="25" spans="1:39" s="38" customFormat="1" ht="20.25" customHeight="1">
      <c r="A25" s="61" t="s">
        <v>30</v>
      </c>
      <c r="B25" s="28">
        <v>8356.3</v>
      </c>
      <c r="C25" s="29">
        <v>8208.5</v>
      </c>
      <c r="D25" s="30">
        <v>9356.2</v>
      </c>
      <c r="E25" s="30">
        <v>10037.6</v>
      </c>
      <c r="F25" s="30">
        <v>10459.2</v>
      </c>
      <c r="G25" s="31">
        <v>11181.4</v>
      </c>
      <c r="H25" s="28">
        <v>8356.3</v>
      </c>
      <c r="I25" s="29">
        <v>8257.3</v>
      </c>
      <c r="J25" s="30">
        <v>9636.2</v>
      </c>
      <c r="K25" s="30">
        <v>10282.7</v>
      </c>
      <c r="L25" s="30">
        <v>10705.2</v>
      </c>
      <c r="M25" s="31">
        <v>11429.8</v>
      </c>
      <c r="N25" s="28">
        <v>973.6</v>
      </c>
      <c r="O25" s="29">
        <v>1271.5</v>
      </c>
      <c r="P25" s="49">
        <v>1327.4</v>
      </c>
      <c r="Q25" s="49">
        <v>1389.8</v>
      </c>
      <c r="R25" s="49">
        <v>1446.7</v>
      </c>
      <c r="S25" s="50">
        <v>1527.7</v>
      </c>
      <c r="T25" s="33">
        <v>4677</v>
      </c>
      <c r="U25" s="34">
        <v>4402</v>
      </c>
      <c r="V25" s="34">
        <v>4295</v>
      </c>
      <c r="W25" s="34">
        <v>4250</v>
      </c>
      <c r="X25" s="34">
        <v>4250</v>
      </c>
      <c r="Y25" s="35">
        <v>4250</v>
      </c>
      <c r="Z25" s="28">
        <v>1286.5</v>
      </c>
      <c r="AA25" s="29">
        <v>1233.64</v>
      </c>
      <c r="AB25" s="29">
        <v>1230</v>
      </c>
      <c r="AC25" s="29">
        <v>1302.34</v>
      </c>
      <c r="AD25" s="29">
        <v>1354.43</v>
      </c>
      <c r="AE25" s="35">
        <v>1435.7</v>
      </c>
      <c r="AF25" s="36">
        <v>22922</v>
      </c>
      <c r="AG25" s="29">
        <v>23354</v>
      </c>
      <c r="AH25" s="29">
        <v>23865</v>
      </c>
      <c r="AI25" s="29">
        <v>25536</v>
      </c>
      <c r="AJ25" s="29">
        <v>26557</v>
      </c>
      <c r="AK25" s="29">
        <v>28151</v>
      </c>
      <c r="AL25" s="37"/>
      <c r="AM25" s="37"/>
    </row>
    <row r="26" spans="1:39" ht="15.75">
      <c r="A26" s="19" t="s">
        <v>21</v>
      </c>
      <c r="B26" s="20"/>
      <c r="C26" s="21"/>
      <c r="D26" s="21"/>
      <c r="E26" s="21"/>
      <c r="F26" s="21"/>
      <c r="G26" s="22"/>
      <c r="H26" s="20"/>
      <c r="I26" s="21"/>
      <c r="J26" s="21"/>
      <c r="K26" s="21"/>
      <c r="L26" s="21"/>
      <c r="M26" s="22"/>
      <c r="N26" s="20"/>
      <c r="O26" s="21"/>
      <c r="P26" s="21"/>
      <c r="Q26" s="21"/>
      <c r="R26" s="21"/>
      <c r="S26" s="22"/>
      <c r="T26" s="23"/>
      <c r="U26" s="24"/>
      <c r="V26" s="24"/>
      <c r="W26" s="24"/>
      <c r="X26" s="24"/>
      <c r="Y26" s="22"/>
      <c r="Z26" s="20"/>
      <c r="AA26" s="21"/>
      <c r="AB26" s="21"/>
      <c r="AC26" s="21"/>
      <c r="AD26" s="21"/>
      <c r="AE26" s="22"/>
      <c r="AF26" s="45"/>
      <c r="AG26" s="21"/>
      <c r="AH26" s="21"/>
      <c r="AI26" s="21"/>
      <c r="AJ26" s="21"/>
      <c r="AK26" s="21"/>
      <c r="AL26" s="3"/>
      <c r="AM26" s="3"/>
    </row>
    <row r="27" spans="1:39" ht="20.25" customHeight="1">
      <c r="A27" s="62" t="s">
        <v>31</v>
      </c>
      <c r="B27" s="20">
        <v>8356.3</v>
      </c>
      <c r="C27" s="21">
        <v>8208.5</v>
      </c>
      <c r="D27" s="21">
        <v>9356.2</v>
      </c>
      <c r="E27" s="21">
        <v>10037.6</v>
      </c>
      <c r="F27" s="21">
        <v>10459.2</v>
      </c>
      <c r="G27" s="22">
        <v>11181.4</v>
      </c>
      <c r="H27" s="20">
        <v>8356.3</v>
      </c>
      <c r="I27" s="21">
        <v>8257.3</v>
      </c>
      <c r="J27" s="21">
        <v>9636.2</v>
      </c>
      <c r="K27" s="21">
        <v>10282.7</v>
      </c>
      <c r="L27" s="21">
        <v>10705.2</v>
      </c>
      <c r="M27" s="22">
        <v>11429.8</v>
      </c>
      <c r="N27" s="20">
        <v>973.6</v>
      </c>
      <c r="O27" s="21">
        <v>1271.5</v>
      </c>
      <c r="P27" s="21">
        <v>1327.4</v>
      </c>
      <c r="Q27" s="21">
        <v>1389.8</v>
      </c>
      <c r="R27" s="21">
        <v>1446.7</v>
      </c>
      <c r="S27" s="22">
        <v>1527.7</v>
      </c>
      <c r="T27" s="23">
        <v>4677</v>
      </c>
      <c r="U27" s="24">
        <v>4402</v>
      </c>
      <c r="V27" s="24">
        <v>4295</v>
      </c>
      <c r="W27" s="24">
        <v>4250</v>
      </c>
      <c r="X27" s="24">
        <v>4250</v>
      </c>
      <c r="Y27" s="22">
        <v>4250</v>
      </c>
      <c r="Z27" s="20">
        <v>1286.5</v>
      </c>
      <c r="AA27" s="21">
        <v>1233.64</v>
      </c>
      <c r="AB27" s="21">
        <v>1230</v>
      </c>
      <c r="AC27" s="21">
        <v>1302.34</v>
      </c>
      <c r="AD27" s="21">
        <v>1354.43</v>
      </c>
      <c r="AE27" s="22">
        <v>1435.7</v>
      </c>
      <c r="AF27" s="45">
        <v>22922</v>
      </c>
      <c r="AG27" s="21">
        <v>23354</v>
      </c>
      <c r="AH27" s="21">
        <v>23865</v>
      </c>
      <c r="AI27" s="21">
        <v>25536</v>
      </c>
      <c r="AJ27" s="21">
        <v>26557</v>
      </c>
      <c r="AK27" s="21">
        <v>28151</v>
      </c>
      <c r="AL27" s="3"/>
      <c r="AM27" s="3"/>
    </row>
    <row r="28" spans="1:39" ht="15.75" customHeight="1">
      <c r="A28" s="60"/>
      <c r="B28" s="20"/>
      <c r="C28" s="21"/>
      <c r="D28" s="21"/>
      <c r="E28" s="21"/>
      <c r="F28" s="21"/>
      <c r="G28" s="22"/>
      <c r="H28" s="20"/>
      <c r="I28" s="21"/>
      <c r="J28" s="21"/>
      <c r="K28" s="21"/>
      <c r="L28" s="21"/>
      <c r="M28" s="22"/>
      <c r="N28" s="20"/>
      <c r="O28" s="21"/>
      <c r="P28" s="21"/>
      <c r="Q28" s="21"/>
      <c r="R28" s="21"/>
      <c r="S28" s="22"/>
      <c r="T28" s="23"/>
      <c r="U28" s="24"/>
      <c r="V28" s="24"/>
      <c r="W28" s="24"/>
      <c r="X28" s="24"/>
      <c r="Y28" s="22"/>
      <c r="Z28" s="20"/>
      <c r="AA28" s="21"/>
      <c r="AB28" s="21"/>
      <c r="AC28" s="21"/>
      <c r="AD28" s="21"/>
      <c r="AE28" s="22"/>
      <c r="AF28" s="45"/>
      <c r="AG28" s="21"/>
      <c r="AH28" s="21"/>
      <c r="AI28" s="21"/>
      <c r="AJ28" s="21"/>
      <c r="AK28" s="21"/>
      <c r="AL28" s="3"/>
      <c r="AM28" s="3"/>
    </row>
    <row r="29" spans="1:39" s="38" customFormat="1" ht="47.25">
      <c r="A29" s="27" t="s">
        <v>32</v>
      </c>
      <c r="B29" s="55">
        <v>44.3</v>
      </c>
      <c r="C29" s="53">
        <v>40.3</v>
      </c>
      <c r="D29" s="53">
        <v>40</v>
      </c>
      <c r="E29" s="53">
        <v>42</v>
      </c>
      <c r="F29" s="53">
        <v>45.3</v>
      </c>
      <c r="G29" s="54">
        <v>49.2</v>
      </c>
      <c r="H29" s="28">
        <v>44.3</v>
      </c>
      <c r="I29" s="29">
        <v>40.3</v>
      </c>
      <c r="J29" s="30">
        <v>40</v>
      </c>
      <c r="K29" s="30">
        <v>42</v>
      </c>
      <c r="L29" s="30">
        <v>45.3</v>
      </c>
      <c r="M29" s="31">
        <v>49.2</v>
      </c>
      <c r="N29" s="28">
        <v>1.2</v>
      </c>
      <c r="O29" s="29">
        <v>0.4</v>
      </c>
      <c r="P29" s="30">
        <v>0.4</v>
      </c>
      <c r="Q29" s="30">
        <v>0.42</v>
      </c>
      <c r="R29" s="30">
        <v>0.45</v>
      </c>
      <c r="S29" s="31">
        <v>0.5</v>
      </c>
      <c r="T29" s="33">
        <v>88</v>
      </c>
      <c r="U29" s="34">
        <v>77</v>
      </c>
      <c r="V29" s="34">
        <v>80</v>
      </c>
      <c r="W29" s="34">
        <v>80</v>
      </c>
      <c r="X29" s="34">
        <v>80</v>
      </c>
      <c r="Y29" s="35">
        <v>80</v>
      </c>
      <c r="Z29" s="28">
        <v>9.5</v>
      </c>
      <c r="AA29" s="29">
        <v>9.64</v>
      </c>
      <c r="AB29" s="29">
        <v>8.77</v>
      </c>
      <c r="AC29" s="29">
        <v>8.95</v>
      </c>
      <c r="AD29" s="29">
        <v>9.03</v>
      </c>
      <c r="AE29" s="35">
        <v>9.12</v>
      </c>
      <c r="AF29" s="36">
        <v>8996</v>
      </c>
      <c r="AG29" s="29">
        <v>10433</v>
      </c>
      <c r="AH29" s="29">
        <v>9136</v>
      </c>
      <c r="AI29" s="29">
        <v>9320</v>
      </c>
      <c r="AJ29" s="29">
        <v>9410</v>
      </c>
      <c r="AK29" s="29">
        <v>9502</v>
      </c>
      <c r="AL29" s="37"/>
      <c r="AM29" s="37"/>
    </row>
    <row r="30" spans="1:39" ht="18" customHeight="1">
      <c r="A30" s="19" t="s">
        <v>21</v>
      </c>
      <c r="B30" s="20"/>
      <c r="C30" s="21"/>
      <c r="D30" s="21"/>
      <c r="E30" s="21"/>
      <c r="F30" s="21"/>
      <c r="G30" s="22"/>
      <c r="H30" s="20"/>
      <c r="I30" s="21"/>
      <c r="J30" s="21"/>
      <c r="K30" s="21"/>
      <c r="L30" s="21"/>
      <c r="M30" s="22"/>
      <c r="N30" s="20"/>
      <c r="O30" s="21"/>
      <c r="P30" s="21"/>
      <c r="Q30" s="21"/>
      <c r="R30" s="21"/>
      <c r="S30" s="22"/>
      <c r="T30" s="23"/>
      <c r="U30" s="24"/>
      <c r="V30" s="24"/>
      <c r="W30" s="24"/>
      <c r="X30" s="24"/>
      <c r="Y30" s="22"/>
      <c r="Z30" s="20"/>
      <c r="AA30" s="21"/>
      <c r="AB30" s="21"/>
      <c r="AC30" s="21"/>
      <c r="AD30" s="21"/>
      <c r="AE30" s="22"/>
      <c r="AF30" s="45"/>
      <c r="AG30" s="21"/>
      <c r="AH30" s="21"/>
      <c r="AI30" s="21"/>
      <c r="AJ30" s="21"/>
      <c r="AK30" s="21"/>
      <c r="AL30" s="3"/>
      <c r="AM30" s="3"/>
    </row>
    <row r="31" spans="1:39" ht="15.75" customHeight="1">
      <c r="A31" s="60" t="s">
        <v>33</v>
      </c>
      <c r="B31" s="63">
        <v>44.3</v>
      </c>
      <c r="C31" s="43">
        <v>40.3</v>
      </c>
      <c r="D31" s="43">
        <v>40</v>
      </c>
      <c r="E31" s="43">
        <v>42</v>
      </c>
      <c r="F31" s="43">
        <v>45.3</v>
      </c>
      <c r="G31" s="44">
        <v>49.2</v>
      </c>
      <c r="H31" s="64">
        <v>44.3</v>
      </c>
      <c r="I31" s="57">
        <v>40.3</v>
      </c>
      <c r="J31" s="39">
        <v>40</v>
      </c>
      <c r="K31" s="39">
        <v>42</v>
      </c>
      <c r="L31" s="39">
        <v>45.3</v>
      </c>
      <c r="M31" s="40">
        <v>49.2</v>
      </c>
      <c r="N31" s="20">
        <v>1.2</v>
      </c>
      <c r="O31" s="21">
        <v>0.4</v>
      </c>
      <c r="P31" s="43">
        <v>0.4</v>
      </c>
      <c r="Q31" s="43">
        <v>0.42</v>
      </c>
      <c r="R31" s="43">
        <v>0.45</v>
      </c>
      <c r="S31" s="44">
        <v>0.5</v>
      </c>
      <c r="T31" s="23">
        <v>88</v>
      </c>
      <c r="U31" s="24">
        <v>77</v>
      </c>
      <c r="V31" s="24">
        <v>80</v>
      </c>
      <c r="W31" s="24">
        <v>80</v>
      </c>
      <c r="X31" s="24">
        <v>80</v>
      </c>
      <c r="Y31" s="22">
        <v>80</v>
      </c>
      <c r="Z31" s="20">
        <v>9.5</v>
      </c>
      <c r="AA31" s="21">
        <v>9.64</v>
      </c>
      <c r="AB31" s="21">
        <v>8.77</v>
      </c>
      <c r="AC31" s="21">
        <v>8.95</v>
      </c>
      <c r="AD31" s="21">
        <v>9.03</v>
      </c>
      <c r="AE31" s="22">
        <v>9.12</v>
      </c>
      <c r="AF31" s="45">
        <v>8996</v>
      </c>
      <c r="AG31" s="21">
        <v>10433</v>
      </c>
      <c r="AH31" s="21">
        <v>9136</v>
      </c>
      <c r="AI31" s="21">
        <v>9320</v>
      </c>
      <c r="AJ31" s="21">
        <v>9410</v>
      </c>
      <c r="AK31" s="21">
        <v>9502</v>
      </c>
      <c r="AL31" s="3"/>
      <c r="AM31" s="3"/>
    </row>
    <row r="32" spans="1:39" ht="15.75">
      <c r="A32" s="56"/>
      <c r="B32" s="20"/>
      <c r="C32" s="21"/>
      <c r="D32" s="21"/>
      <c r="E32" s="21"/>
      <c r="F32" s="21"/>
      <c r="G32" s="22"/>
      <c r="H32" s="20"/>
      <c r="I32" s="21"/>
      <c r="J32" s="21"/>
      <c r="K32" s="21"/>
      <c r="L32" s="21"/>
      <c r="M32" s="22"/>
      <c r="N32" s="20"/>
      <c r="O32" s="21"/>
      <c r="P32" s="21"/>
      <c r="Q32" s="21"/>
      <c r="R32" s="21"/>
      <c r="S32" s="22"/>
      <c r="T32" s="23"/>
      <c r="U32" s="24"/>
      <c r="V32" s="24"/>
      <c r="W32" s="24"/>
      <c r="X32" s="24"/>
      <c r="Y32" s="22"/>
      <c r="Z32" s="20"/>
      <c r="AA32" s="21"/>
      <c r="AB32" s="21"/>
      <c r="AC32" s="21"/>
      <c r="AD32" s="21"/>
      <c r="AE32" s="22"/>
      <c r="AF32" s="45"/>
      <c r="AG32" s="21"/>
      <c r="AH32" s="21"/>
      <c r="AI32" s="21"/>
      <c r="AJ32" s="21"/>
      <c r="AK32" s="21"/>
      <c r="AL32" s="3"/>
      <c r="AM32" s="3"/>
    </row>
    <row r="33" spans="1:39" s="38" customFormat="1" ht="53.25" customHeight="1">
      <c r="A33" s="27" t="s">
        <v>34</v>
      </c>
      <c r="B33" s="55">
        <v>7.8</v>
      </c>
      <c r="C33" s="53">
        <v>4.4</v>
      </c>
      <c r="D33" s="53">
        <v>4.7</v>
      </c>
      <c r="E33" s="53">
        <v>5</v>
      </c>
      <c r="F33" s="53">
        <v>5.3</v>
      </c>
      <c r="G33" s="54">
        <v>5.6</v>
      </c>
      <c r="H33" s="28">
        <v>7.8</v>
      </c>
      <c r="I33" s="29">
        <v>4.4</v>
      </c>
      <c r="J33" s="53">
        <v>4.7</v>
      </c>
      <c r="K33" s="53">
        <v>5</v>
      </c>
      <c r="L33" s="53">
        <v>5.3</v>
      </c>
      <c r="M33" s="54">
        <v>5.6</v>
      </c>
      <c r="N33" s="28">
        <v>0.4</v>
      </c>
      <c r="O33" s="29">
        <v>0</v>
      </c>
      <c r="P33" s="49">
        <v>0.1</v>
      </c>
      <c r="Q33" s="49">
        <v>0.11</v>
      </c>
      <c r="R33" s="49">
        <v>0.12</v>
      </c>
      <c r="S33" s="50">
        <v>0.13</v>
      </c>
      <c r="T33" s="33">
        <v>32</v>
      </c>
      <c r="U33" s="34">
        <v>23</v>
      </c>
      <c r="V33" s="34">
        <v>24</v>
      </c>
      <c r="W33" s="34">
        <v>24</v>
      </c>
      <c r="X33" s="34">
        <v>24</v>
      </c>
      <c r="Y33" s="35">
        <v>24</v>
      </c>
      <c r="Z33" s="28">
        <v>1.9</v>
      </c>
      <c r="AA33" s="29">
        <v>1.48</v>
      </c>
      <c r="AB33" s="29">
        <v>1.69</v>
      </c>
      <c r="AC33" s="29">
        <v>1.81</v>
      </c>
      <c r="AD33" s="29">
        <v>1.93</v>
      </c>
      <c r="AE33" s="35">
        <v>2.06</v>
      </c>
      <c r="AF33" s="36">
        <v>4948</v>
      </c>
      <c r="AG33" s="29">
        <v>5344</v>
      </c>
      <c r="AH33" s="29">
        <v>5868</v>
      </c>
      <c r="AI33" s="29">
        <v>6285</v>
      </c>
      <c r="AJ33" s="29">
        <v>6701</v>
      </c>
      <c r="AK33" s="29">
        <v>7153</v>
      </c>
      <c r="AL33" s="37"/>
      <c r="AM33" s="37"/>
    </row>
    <row r="34" spans="1:39" ht="18" customHeight="1">
      <c r="A34" s="19" t="s">
        <v>21</v>
      </c>
      <c r="B34" s="20"/>
      <c r="C34" s="21"/>
      <c r="D34" s="21"/>
      <c r="E34" s="21"/>
      <c r="F34" s="21"/>
      <c r="G34" s="22"/>
      <c r="H34" s="20"/>
      <c r="I34" s="21"/>
      <c r="J34" s="21"/>
      <c r="K34" s="21"/>
      <c r="L34" s="21"/>
      <c r="M34" s="22"/>
      <c r="N34" s="20"/>
      <c r="O34" s="21"/>
      <c r="P34" s="21"/>
      <c r="Q34" s="21"/>
      <c r="R34" s="21"/>
      <c r="S34" s="22"/>
      <c r="T34" s="23"/>
      <c r="U34" s="24"/>
      <c r="V34" s="24"/>
      <c r="W34" s="24"/>
      <c r="X34" s="24"/>
      <c r="Y34" s="22"/>
      <c r="Z34" s="20"/>
      <c r="AA34" s="21"/>
      <c r="AB34" s="21"/>
      <c r="AC34" s="21"/>
      <c r="AD34" s="21"/>
      <c r="AE34" s="22"/>
      <c r="AF34" s="45"/>
      <c r="AG34" s="21"/>
      <c r="AH34" s="21"/>
      <c r="AI34" s="21"/>
      <c r="AJ34" s="21"/>
      <c r="AK34" s="21"/>
      <c r="AL34" s="3"/>
      <c r="AM34" s="3"/>
    </row>
    <row r="35" spans="1:39" ht="15.75" customHeight="1">
      <c r="A35" s="60" t="s">
        <v>35</v>
      </c>
      <c r="B35" s="63">
        <v>7.8</v>
      </c>
      <c r="C35" s="43">
        <v>4.4</v>
      </c>
      <c r="D35" s="43">
        <v>4.7</v>
      </c>
      <c r="E35" s="43">
        <v>5</v>
      </c>
      <c r="F35" s="43">
        <v>5.3</v>
      </c>
      <c r="G35" s="44">
        <v>5.6</v>
      </c>
      <c r="H35" s="20">
        <v>7.8</v>
      </c>
      <c r="I35" s="21">
        <v>4.4</v>
      </c>
      <c r="J35" s="39">
        <v>4.7</v>
      </c>
      <c r="K35" s="39">
        <v>5</v>
      </c>
      <c r="L35" s="39">
        <v>5.3</v>
      </c>
      <c r="M35" s="40">
        <v>5.6</v>
      </c>
      <c r="N35" s="20">
        <v>0.4</v>
      </c>
      <c r="O35" s="21">
        <v>0</v>
      </c>
      <c r="P35" s="57">
        <v>0.1</v>
      </c>
      <c r="Q35" s="57">
        <v>0.11</v>
      </c>
      <c r="R35" s="57">
        <v>0.12</v>
      </c>
      <c r="S35" s="58">
        <v>0.13</v>
      </c>
      <c r="T35" s="23">
        <v>32</v>
      </c>
      <c r="U35" s="24">
        <v>23</v>
      </c>
      <c r="V35" s="24">
        <v>24</v>
      </c>
      <c r="W35" s="24">
        <v>24</v>
      </c>
      <c r="X35" s="24">
        <v>24</v>
      </c>
      <c r="Y35" s="22">
        <v>24</v>
      </c>
      <c r="Z35" s="20">
        <v>1.9</v>
      </c>
      <c r="AA35" s="21">
        <v>1.48</v>
      </c>
      <c r="AB35" s="21">
        <v>1.69</v>
      </c>
      <c r="AC35" s="21">
        <v>1.81</v>
      </c>
      <c r="AD35" s="21">
        <v>1.93</v>
      </c>
      <c r="AE35" s="22">
        <v>2.06</v>
      </c>
      <c r="AF35" s="45">
        <v>4948</v>
      </c>
      <c r="AG35" s="21">
        <v>5344</v>
      </c>
      <c r="AH35" s="21">
        <v>5868</v>
      </c>
      <c r="AI35" s="21">
        <v>6285</v>
      </c>
      <c r="AJ35" s="21">
        <v>6701</v>
      </c>
      <c r="AK35" s="21">
        <v>7153</v>
      </c>
      <c r="AL35" s="3"/>
      <c r="AM35" s="3"/>
    </row>
    <row r="36" spans="1:39" ht="15.75">
      <c r="A36" s="56"/>
      <c r="B36" s="20"/>
      <c r="C36" s="21"/>
      <c r="D36" s="21"/>
      <c r="E36" s="21"/>
      <c r="F36" s="21"/>
      <c r="G36" s="22"/>
      <c r="H36" s="20"/>
      <c r="I36" s="21"/>
      <c r="J36" s="21"/>
      <c r="K36" s="21"/>
      <c r="L36" s="21"/>
      <c r="M36" s="22"/>
      <c r="N36" s="20"/>
      <c r="O36" s="21"/>
      <c r="P36" s="21"/>
      <c r="Q36" s="21"/>
      <c r="R36" s="21"/>
      <c r="S36" s="22"/>
      <c r="T36" s="23"/>
      <c r="U36" s="24"/>
      <c r="V36" s="24"/>
      <c r="W36" s="24"/>
      <c r="X36" s="24"/>
      <c r="Y36" s="22"/>
      <c r="Z36" s="20"/>
      <c r="AA36" s="21"/>
      <c r="AB36" s="21"/>
      <c r="AC36" s="21"/>
      <c r="AD36" s="21"/>
      <c r="AE36" s="22"/>
      <c r="AF36" s="45"/>
      <c r="AG36" s="21"/>
      <c r="AH36" s="21"/>
      <c r="AI36" s="21"/>
      <c r="AJ36" s="21"/>
      <c r="AK36" s="21"/>
      <c r="AL36" s="3"/>
      <c r="AM36" s="3"/>
    </row>
    <row r="37" spans="1:39" s="14" customFormat="1" ht="48.75" customHeight="1">
      <c r="A37" s="65" t="s">
        <v>36</v>
      </c>
      <c r="B37" s="16">
        <f>B39+B40+B41</f>
        <v>316.1</v>
      </c>
      <c r="C37" s="17">
        <f aca="true" t="shared" si="2" ref="C37:S37">C39+C40+C41</f>
        <v>337.6</v>
      </c>
      <c r="D37" s="17">
        <f t="shared" si="2"/>
        <v>375.40000000000003</v>
      </c>
      <c r="E37" s="17">
        <f t="shared" si="2"/>
        <v>413.09999999999997</v>
      </c>
      <c r="F37" s="17">
        <f t="shared" si="2"/>
        <v>460.1</v>
      </c>
      <c r="G37" s="18">
        <f t="shared" si="2"/>
        <v>519.0999999999999</v>
      </c>
      <c r="H37" s="16">
        <f t="shared" si="2"/>
        <v>316.1</v>
      </c>
      <c r="I37" s="17">
        <f t="shared" si="2"/>
        <v>337.6</v>
      </c>
      <c r="J37" s="17">
        <f t="shared" si="2"/>
        <v>375.40000000000003</v>
      </c>
      <c r="K37" s="17">
        <f t="shared" si="2"/>
        <v>413.09999999999997</v>
      </c>
      <c r="L37" s="17">
        <f t="shared" si="2"/>
        <v>460.1</v>
      </c>
      <c r="M37" s="18">
        <f t="shared" si="2"/>
        <v>519.0999999999999</v>
      </c>
      <c r="N37" s="16">
        <f t="shared" si="2"/>
        <v>1.4</v>
      </c>
      <c r="O37" s="17">
        <f t="shared" si="2"/>
        <v>21.9</v>
      </c>
      <c r="P37" s="17">
        <f t="shared" si="2"/>
        <v>23.3</v>
      </c>
      <c r="Q37" s="17">
        <f t="shared" si="2"/>
        <v>26.5</v>
      </c>
      <c r="R37" s="17">
        <f t="shared" si="2"/>
        <v>29.5</v>
      </c>
      <c r="S37" s="18">
        <f t="shared" si="2"/>
        <v>33.3</v>
      </c>
      <c r="T37" s="16">
        <v>880</v>
      </c>
      <c r="U37" s="17">
        <v>826</v>
      </c>
      <c r="V37" s="17">
        <v>844</v>
      </c>
      <c r="W37" s="17">
        <v>844</v>
      </c>
      <c r="X37" s="17">
        <v>844</v>
      </c>
      <c r="Y37" s="18">
        <v>844</v>
      </c>
      <c r="Z37" s="16">
        <v>210.9</v>
      </c>
      <c r="AA37" s="17">
        <v>230.36</v>
      </c>
      <c r="AB37" s="17">
        <v>257.33</v>
      </c>
      <c r="AC37" s="17">
        <v>286.96</v>
      </c>
      <c r="AD37" s="17">
        <v>315.24</v>
      </c>
      <c r="AE37" s="18">
        <v>348.14</v>
      </c>
      <c r="AF37" s="17">
        <v>20540</v>
      </c>
      <c r="AG37" s="17">
        <v>23241</v>
      </c>
      <c r="AH37" s="17">
        <v>25408</v>
      </c>
      <c r="AI37" s="17">
        <v>28334</v>
      </c>
      <c r="AJ37" s="17">
        <v>31126</v>
      </c>
      <c r="AK37" s="17">
        <v>34374</v>
      </c>
      <c r="AL37" s="13"/>
      <c r="AM37" s="13"/>
    </row>
    <row r="38" spans="1:39" ht="18.75" customHeight="1">
      <c r="A38" s="52" t="s">
        <v>21</v>
      </c>
      <c r="B38" s="20"/>
      <c r="C38" s="21"/>
      <c r="D38" s="21"/>
      <c r="E38" s="21"/>
      <c r="F38" s="21"/>
      <c r="G38" s="22"/>
      <c r="H38" s="20"/>
      <c r="I38" s="21"/>
      <c r="J38" s="21"/>
      <c r="K38" s="21"/>
      <c r="L38" s="21"/>
      <c r="M38" s="22"/>
      <c r="N38" s="20"/>
      <c r="O38" s="21"/>
      <c r="P38" s="21"/>
      <c r="Q38" s="21"/>
      <c r="R38" s="21"/>
      <c r="S38" s="22"/>
      <c r="T38" s="23"/>
      <c r="U38" s="24"/>
      <c r="V38" s="24"/>
      <c r="W38" s="24"/>
      <c r="X38" s="24"/>
      <c r="Y38" s="22"/>
      <c r="Z38" s="20"/>
      <c r="AA38" s="21"/>
      <c r="AB38" s="21"/>
      <c r="AC38" s="21"/>
      <c r="AD38" s="21"/>
      <c r="AE38" s="22"/>
      <c r="AF38" s="45"/>
      <c r="AG38" s="21"/>
      <c r="AH38" s="21"/>
      <c r="AI38" s="21"/>
      <c r="AJ38" s="21"/>
      <c r="AK38" s="21"/>
      <c r="AL38" s="3"/>
      <c r="AM38" s="3"/>
    </row>
    <row r="39" spans="1:39" ht="15.75" customHeight="1">
      <c r="A39" s="60" t="s">
        <v>37</v>
      </c>
      <c r="B39" s="20">
        <v>28.8</v>
      </c>
      <c r="C39" s="21">
        <v>20.8</v>
      </c>
      <c r="D39" s="21">
        <v>22.1</v>
      </c>
      <c r="E39" s="21">
        <v>25.2</v>
      </c>
      <c r="F39" s="21">
        <v>28.1</v>
      </c>
      <c r="G39" s="22">
        <v>31.7</v>
      </c>
      <c r="H39" s="20">
        <v>28.8</v>
      </c>
      <c r="I39" s="21">
        <v>20.8</v>
      </c>
      <c r="J39" s="21">
        <v>22.1</v>
      </c>
      <c r="K39" s="21">
        <v>25.2</v>
      </c>
      <c r="L39" s="21">
        <v>28.1</v>
      </c>
      <c r="M39" s="22">
        <v>31.7</v>
      </c>
      <c r="N39" s="20">
        <v>0.8</v>
      </c>
      <c r="O39" s="21">
        <v>0</v>
      </c>
      <c r="P39" s="21">
        <v>0</v>
      </c>
      <c r="Q39" s="21">
        <v>0</v>
      </c>
      <c r="R39" s="21">
        <v>0</v>
      </c>
      <c r="S39" s="22">
        <v>0</v>
      </c>
      <c r="T39" s="23">
        <v>61</v>
      </c>
      <c r="U39" s="24">
        <v>43</v>
      </c>
      <c r="V39" s="24">
        <v>48</v>
      </c>
      <c r="W39" s="24">
        <v>48</v>
      </c>
      <c r="X39" s="24">
        <v>48</v>
      </c>
      <c r="Y39" s="22">
        <v>48</v>
      </c>
      <c r="Z39" s="20">
        <v>8.6</v>
      </c>
      <c r="AA39" s="21">
        <v>5.8</v>
      </c>
      <c r="AB39" s="21">
        <v>7.2</v>
      </c>
      <c r="AC39" s="21">
        <v>7.83</v>
      </c>
      <c r="AD39" s="21">
        <v>8.58</v>
      </c>
      <c r="AE39" s="22">
        <v>9.13</v>
      </c>
      <c r="AF39" s="45">
        <v>11749</v>
      </c>
      <c r="AG39" s="21">
        <v>11234</v>
      </c>
      <c r="AH39" s="21">
        <v>12500</v>
      </c>
      <c r="AI39" s="21">
        <v>13594</v>
      </c>
      <c r="AJ39" s="21">
        <v>14896</v>
      </c>
      <c r="AK39" s="21">
        <v>15851</v>
      </c>
      <c r="AL39" s="3"/>
      <c r="AM39" s="3"/>
    </row>
    <row r="40" spans="1:39" ht="15.75">
      <c r="A40" s="56" t="s">
        <v>38</v>
      </c>
      <c r="B40" s="20">
        <v>182.4</v>
      </c>
      <c r="C40" s="21">
        <v>211.7</v>
      </c>
      <c r="D40" s="21">
        <v>241.5</v>
      </c>
      <c r="E40" s="21">
        <v>260.4</v>
      </c>
      <c r="F40" s="21">
        <v>290</v>
      </c>
      <c r="G40" s="22">
        <v>327.4</v>
      </c>
      <c r="H40" s="20">
        <v>182.4</v>
      </c>
      <c r="I40" s="21">
        <v>211.7</v>
      </c>
      <c r="J40" s="21">
        <v>241.5</v>
      </c>
      <c r="K40" s="21">
        <v>260.4</v>
      </c>
      <c r="L40" s="21">
        <v>290</v>
      </c>
      <c r="M40" s="22">
        <v>327.4</v>
      </c>
      <c r="N40" s="20">
        <v>0</v>
      </c>
      <c r="O40" s="21">
        <v>21.9</v>
      </c>
      <c r="P40" s="21">
        <v>23.3</v>
      </c>
      <c r="Q40" s="21">
        <v>26.5</v>
      </c>
      <c r="R40" s="21">
        <v>29.5</v>
      </c>
      <c r="S40" s="22">
        <v>33.3</v>
      </c>
      <c r="T40" s="23">
        <v>115</v>
      </c>
      <c r="U40" s="24">
        <v>114</v>
      </c>
      <c r="V40" s="24">
        <v>107</v>
      </c>
      <c r="W40" s="24">
        <v>107</v>
      </c>
      <c r="X40" s="24">
        <v>107</v>
      </c>
      <c r="Y40" s="22">
        <v>107</v>
      </c>
      <c r="Z40" s="20">
        <v>24.5</v>
      </c>
      <c r="AA40" s="21">
        <v>27.54</v>
      </c>
      <c r="AB40" s="21">
        <v>26.54</v>
      </c>
      <c r="AC40" s="21">
        <v>28.45</v>
      </c>
      <c r="AD40" s="21">
        <v>30.39</v>
      </c>
      <c r="AE40" s="22">
        <v>32.36</v>
      </c>
      <c r="AF40" s="45">
        <v>17754</v>
      </c>
      <c r="AG40" s="21">
        <v>20129</v>
      </c>
      <c r="AH40" s="21">
        <v>20671</v>
      </c>
      <c r="AI40" s="21">
        <v>22158</v>
      </c>
      <c r="AJ40" s="21">
        <v>23665</v>
      </c>
      <c r="AK40" s="21">
        <v>25204</v>
      </c>
      <c r="AL40" s="3"/>
      <c r="AM40" s="3"/>
    </row>
    <row r="41" spans="1:39" ht="15.75">
      <c r="A41" s="51" t="s">
        <v>39</v>
      </c>
      <c r="B41" s="20">
        <v>104.9</v>
      </c>
      <c r="C41" s="21">
        <v>105.1</v>
      </c>
      <c r="D41" s="21">
        <v>111.8</v>
      </c>
      <c r="E41" s="21">
        <v>127.5</v>
      </c>
      <c r="F41" s="21">
        <v>142</v>
      </c>
      <c r="G41" s="22">
        <v>160</v>
      </c>
      <c r="H41" s="20">
        <v>104.9</v>
      </c>
      <c r="I41" s="21">
        <v>105.1</v>
      </c>
      <c r="J41" s="21">
        <v>111.8</v>
      </c>
      <c r="K41" s="21">
        <v>127.5</v>
      </c>
      <c r="L41" s="21">
        <v>142</v>
      </c>
      <c r="M41" s="22">
        <v>160</v>
      </c>
      <c r="N41" s="20">
        <v>0.6</v>
      </c>
      <c r="O41" s="21">
        <v>0</v>
      </c>
      <c r="P41" s="21">
        <v>0</v>
      </c>
      <c r="Q41" s="21">
        <v>0</v>
      </c>
      <c r="R41" s="21">
        <v>0</v>
      </c>
      <c r="S41" s="22">
        <v>0</v>
      </c>
      <c r="T41" s="23">
        <v>223</v>
      </c>
      <c r="U41" s="24">
        <v>194</v>
      </c>
      <c r="V41" s="24">
        <v>190</v>
      </c>
      <c r="W41" s="24">
        <v>190</v>
      </c>
      <c r="X41" s="24">
        <v>190</v>
      </c>
      <c r="Y41" s="22">
        <v>190</v>
      </c>
      <c r="Z41" s="20">
        <v>35.3</v>
      </c>
      <c r="AA41" s="21">
        <v>36.87</v>
      </c>
      <c r="AB41" s="21">
        <v>43.27</v>
      </c>
      <c r="AC41" s="21">
        <v>46.39</v>
      </c>
      <c r="AD41" s="21">
        <v>49.54</v>
      </c>
      <c r="AE41" s="22">
        <v>52.73</v>
      </c>
      <c r="AF41" s="45">
        <v>13191</v>
      </c>
      <c r="AG41" s="21">
        <v>15839</v>
      </c>
      <c r="AH41" s="21">
        <v>18979</v>
      </c>
      <c r="AI41" s="21">
        <v>20344</v>
      </c>
      <c r="AJ41" s="21">
        <v>21728</v>
      </c>
      <c r="AK41" s="21">
        <v>23127</v>
      </c>
      <c r="AL41" s="3"/>
      <c r="AM41" s="3"/>
    </row>
    <row r="42" spans="1:39" ht="36" customHeight="1">
      <c r="A42" s="62" t="s">
        <v>40</v>
      </c>
      <c r="B42" s="108" t="s">
        <v>41</v>
      </c>
      <c r="C42" s="109"/>
      <c r="D42" s="109"/>
      <c r="E42" s="109"/>
      <c r="F42" s="109"/>
      <c r="G42" s="110"/>
      <c r="H42" s="20"/>
      <c r="I42" s="21"/>
      <c r="J42" s="21"/>
      <c r="K42" s="21"/>
      <c r="L42" s="21"/>
      <c r="M42" s="22"/>
      <c r="N42" s="20"/>
      <c r="O42" s="21"/>
      <c r="P42" s="21"/>
      <c r="Q42" s="21"/>
      <c r="R42" s="21"/>
      <c r="S42" s="22"/>
      <c r="T42" s="23">
        <v>384</v>
      </c>
      <c r="U42" s="24">
        <v>377</v>
      </c>
      <c r="V42" s="24">
        <v>404</v>
      </c>
      <c r="W42" s="24">
        <v>404</v>
      </c>
      <c r="X42" s="24">
        <v>404</v>
      </c>
      <c r="Y42" s="22">
        <v>404</v>
      </c>
      <c r="Z42" s="20">
        <v>121</v>
      </c>
      <c r="AA42" s="21">
        <v>136.6</v>
      </c>
      <c r="AB42" s="21">
        <v>153.57</v>
      </c>
      <c r="AC42" s="21">
        <v>175.22</v>
      </c>
      <c r="AD42" s="21">
        <v>194.85</v>
      </c>
      <c r="AE42" s="22">
        <v>219.98</v>
      </c>
      <c r="AF42" s="45">
        <v>26259</v>
      </c>
      <c r="AG42" s="21">
        <v>30194</v>
      </c>
      <c r="AH42" s="21">
        <v>31677</v>
      </c>
      <c r="AI42" s="21">
        <v>36143</v>
      </c>
      <c r="AJ42" s="21">
        <v>40191</v>
      </c>
      <c r="AK42" s="21">
        <v>45376</v>
      </c>
      <c r="AL42" s="3"/>
      <c r="AM42" s="3"/>
    </row>
    <row r="43" spans="1:39" ht="30" customHeight="1">
      <c r="A43" s="60" t="s">
        <v>42</v>
      </c>
      <c r="B43" s="108" t="s">
        <v>41</v>
      </c>
      <c r="C43" s="109"/>
      <c r="D43" s="109"/>
      <c r="E43" s="109"/>
      <c r="F43" s="109"/>
      <c r="G43" s="110"/>
      <c r="H43" s="20"/>
      <c r="I43" s="21"/>
      <c r="J43" s="21"/>
      <c r="K43" s="21"/>
      <c r="L43" s="21"/>
      <c r="M43" s="22"/>
      <c r="N43" s="20"/>
      <c r="O43" s="21"/>
      <c r="P43" s="21"/>
      <c r="Q43" s="21"/>
      <c r="R43" s="21"/>
      <c r="S43" s="22"/>
      <c r="T43" s="23">
        <v>99</v>
      </c>
      <c r="U43" s="24">
        <v>98</v>
      </c>
      <c r="V43" s="24">
        <v>95</v>
      </c>
      <c r="W43" s="24">
        <v>95</v>
      </c>
      <c r="X43" s="24">
        <v>95</v>
      </c>
      <c r="Y43" s="22">
        <v>95</v>
      </c>
      <c r="Z43" s="20">
        <v>21.5</v>
      </c>
      <c r="AA43" s="21">
        <v>23.56</v>
      </c>
      <c r="AB43" s="21">
        <v>26.75</v>
      </c>
      <c r="AC43" s="21">
        <v>29.08</v>
      </c>
      <c r="AD43" s="21">
        <v>31.89</v>
      </c>
      <c r="AE43" s="22">
        <v>33.94</v>
      </c>
      <c r="AF43" s="45">
        <v>18098</v>
      </c>
      <c r="AG43" s="21">
        <v>20030</v>
      </c>
      <c r="AH43" s="21">
        <v>23463</v>
      </c>
      <c r="AI43" s="21">
        <v>25504</v>
      </c>
      <c r="AJ43" s="21">
        <v>27974</v>
      </c>
      <c r="AK43" s="21">
        <v>29772</v>
      </c>
      <c r="AL43" s="3"/>
      <c r="AM43" s="3"/>
    </row>
    <row r="44" spans="1:39" ht="15.75">
      <c r="A44" s="56"/>
      <c r="B44" s="20"/>
      <c r="C44" s="21"/>
      <c r="D44" s="21"/>
      <c r="E44" s="21"/>
      <c r="F44" s="21"/>
      <c r="G44" s="22"/>
      <c r="H44" s="20"/>
      <c r="I44" s="21"/>
      <c r="J44" s="21"/>
      <c r="K44" s="21"/>
      <c r="L44" s="21"/>
      <c r="M44" s="22"/>
      <c r="N44" s="20"/>
      <c r="O44" s="21"/>
      <c r="P44" s="21"/>
      <c r="Q44" s="21"/>
      <c r="R44" s="21"/>
      <c r="S44" s="22"/>
      <c r="T44" s="23"/>
      <c r="U44" s="24"/>
      <c r="V44" s="24"/>
      <c r="W44" s="24"/>
      <c r="X44" s="24"/>
      <c r="Y44" s="22"/>
      <c r="Z44" s="20"/>
      <c r="AA44" s="21"/>
      <c r="AB44" s="21"/>
      <c r="AC44" s="21"/>
      <c r="AD44" s="21"/>
      <c r="AE44" s="22"/>
      <c r="AF44" s="45"/>
      <c r="AG44" s="21"/>
      <c r="AH44" s="21"/>
      <c r="AI44" s="21"/>
      <c r="AJ44" s="21"/>
      <c r="AK44" s="21"/>
      <c r="AL44" s="3"/>
      <c r="AM44" s="3"/>
    </row>
    <row r="45" spans="1:39" s="14" customFormat="1" ht="15.75">
      <c r="A45" s="65" t="s">
        <v>43</v>
      </c>
      <c r="B45" s="16">
        <f>SUM(B47:B53)</f>
        <v>568.5999999999999</v>
      </c>
      <c r="C45" s="17">
        <f aca="true" t="shared" si="3" ref="C45:S45">SUM(C47:C53)</f>
        <v>502.1</v>
      </c>
      <c r="D45" s="17">
        <f t="shared" si="3"/>
        <v>464.09999999999997</v>
      </c>
      <c r="E45" s="17">
        <f t="shared" si="3"/>
        <v>481.9</v>
      </c>
      <c r="F45" s="17">
        <f t="shared" si="3"/>
        <v>509.9</v>
      </c>
      <c r="G45" s="18">
        <f t="shared" si="3"/>
        <v>552.2</v>
      </c>
      <c r="H45" s="16">
        <f t="shared" si="3"/>
        <v>559.7</v>
      </c>
      <c r="I45" s="17">
        <f t="shared" si="3"/>
        <v>504.8</v>
      </c>
      <c r="J45" s="17">
        <f t="shared" si="3"/>
        <v>467</v>
      </c>
      <c r="K45" s="17">
        <f t="shared" si="3"/>
        <v>485.09999999999997</v>
      </c>
      <c r="L45" s="17">
        <f t="shared" si="3"/>
        <v>513.2</v>
      </c>
      <c r="M45" s="18">
        <f t="shared" si="3"/>
        <v>555.8</v>
      </c>
      <c r="N45" s="16">
        <f t="shared" si="3"/>
        <v>12.3</v>
      </c>
      <c r="O45" s="17">
        <f t="shared" si="3"/>
        <v>3.9</v>
      </c>
      <c r="P45" s="17">
        <f t="shared" si="3"/>
        <v>3.63</v>
      </c>
      <c r="Q45" s="17">
        <f t="shared" si="3"/>
        <v>3.83</v>
      </c>
      <c r="R45" s="17">
        <f t="shared" si="3"/>
        <v>4.05</v>
      </c>
      <c r="S45" s="18">
        <f t="shared" si="3"/>
        <v>4.41</v>
      </c>
      <c r="T45" s="16">
        <v>1200</v>
      </c>
      <c r="U45" s="17">
        <v>935</v>
      </c>
      <c r="V45" s="17">
        <v>847</v>
      </c>
      <c r="W45" s="17">
        <v>847</v>
      </c>
      <c r="X45" s="17">
        <v>847</v>
      </c>
      <c r="Y45" s="18">
        <v>847</v>
      </c>
      <c r="Z45" s="16">
        <v>209.5</v>
      </c>
      <c r="AA45" s="17">
        <v>159.15</v>
      </c>
      <c r="AB45" s="17">
        <v>156.49</v>
      </c>
      <c r="AC45" s="17">
        <v>168.55</v>
      </c>
      <c r="AD45" s="17">
        <v>179.73</v>
      </c>
      <c r="AE45" s="18">
        <v>190.65</v>
      </c>
      <c r="AF45" s="17">
        <v>14547</v>
      </c>
      <c r="AG45" s="17">
        <v>14185</v>
      </c>
      <c r="AH45" s="17">
        <v>15397</v>
      </c>
      <c r="AI45" s="17">
        <v>16583</v>
      </c>
      <c r="AJ45" s="17">
        <v>17683</v>
      </c>
      <c r="AK45" s="17">
        <v>18758</v>
      </c>
      <c r="AL45" s="13"/>
      <c r="AM45" s="13"/>
    </row>
    <row r="46" spans="1:39" ht="16.5" customHeight="1">
      <c r="A46" s="19" t="s">
        <v>21</v>
      </c>
      <c r="B46" s="20"/>
      <c r="C46" s="21"/>
      <c r="D46" s="21"/>
      <c r="E46" s="21"/>
      <c r="F46" s="21"/>
      <c r="G46" s="22"/>
      <c r="H46" s="20"/>
      <c r="I46" s="21"/>
      <c r="J46" s="21"/>
      <c r="K46" s="21"/>
      <c r="L46" s="21"/>
      <c r="M46" s="22"/>
      <c r="N46" s="20"/>
      <c r="O46" s="21"/>
      <c r="P46" s="21"/>
      <c r="Q46" s="21"/>
      <c r="R46" s="21"/>
      <c r="S46" s="22"/>
      <c r="T46" s="23"/>
      <c r="U46" s="24"/>
      <c r="V46" s="24"/>
      <c r="W46" s="24"/>
      <c r="X46" s="24"/>
      <c r="Y46" s="22"/>
      <c r="Z46" s="20"/>
      <c r="AA46" s="21"/>
      <c r="AB46" s="21"/>
      <c r="AC46" s="21"/>
      <c r="AD46" s="21"/>
      <c r="AE46" s="22"/>
      <c r="AF46" s="45"/>
      <c r="AG46" s="21"/>
      <c r="AH46" s="21"/>
      <c r="AI46" s="21"/>
      <c r="AJ46" s="21"/>
      <c r="AK46" s="21"/>
      <c r="AL46" s="3"/>
      <c r="AM46" s="3"/>
    </row>
    <row r="47" spans="1:39" ht="15.75" customHeight="1">
      <c r="A47" s="60" t="s">
        <v>44</v>
      </c>
      <c r="B47" s="20">
        <v>100.7</v>
      </c>
      <c r="C47" s="21">
        <v>152.7</v>
      </c>
      <c r="D47" s="21">
        <v>124.2</v>
      </c>
      <c r="E47" s="21">
        <v>129</v>
      </c>
      <c r="F47" s="21">
        <v>136.5</v>
      </c>
      <c r="G47" s="22">
        <v>147.8</v>
      </c>
      <c r="H47" s="20">
        <v>100.7</v>
      </c>
      <c r="I47" s="21">
        <v>152.7</v>
      </c>
      <c r="J47" s="21">
        <v>124.2</v>
      </c>
      <c r="K47" s="21">
        <v>129</v>
      </c>
      <c r="L47" s="21">
        <v>136.5</v>
      </c>
      <c r="M47" s="22">
        <v>147.8</v>
      </c>
      <c r="N47" s="20">
        <v>6.2</v>
      </c>
      <c r="O47" s="21">
        <v>2.2</v>
      </c>
      <c r="P47" s="21">
        <v>1.9</v>
      </c>
      <c r="Q47" s="21">
        <v>2</v>
      </c>
      <c r="R47" s="21">
        <v>2.1</v>
      </c>
      <c r="S47" s="22">
        <v>2.3</v>
      </c>
      <c r="T47" s="23">
        <v>136</v>
      </c>
      <c r="U47" s="24">
        <v>140</v>
      </c>
      <c r="V47" s="24">
        <v>140</v>
      </c>
      <c r="W47" s="24">
        <v>140</v>
      </c>
      <c r="X47" s="24">
        <v>140</v>
      </c>
      <c r="Y47" s="22">
        <v>140</v>
      </c>
      <c r="Z47" s="20">
        <v>17.6</v>
      </c>
      <c r="AA47" s="21">
        <v>15.18</v>
      </c>
      <c r="AB47" s="21">
        <v>16.2</v>
      </c>
      <c r="AC47" s="21">
        <v>17.9</v>
      </c>
      <c r="AD47" s="21">
        <v>18.2</v>
      </c>
      <c r="AE47" s="22">
        <v>18.7</v>
      </c>
      <c r="AF47" s="45">
        <v>10784</v>
      </c>
      <c r="AG47" s="21">
        <v>9034</v>
      </c>
      <c r="AH47" s="21">
        <v>9643</v>
      </c>
      <c r="AI47" s="21">
        <v>10655</v>
      </c>
      <c r="AJ47" s="21">
        <v>10833</v>
      </c>
      <c r="AK47" s="21">
        <v>11131</v>
      </c>
      <c r="AL47" s="3"/>
      <c r="AM47" s="3"/>
    </row>
    <row r="48" spans="1:39" ht="30" customHeight="1">
      <c r="A48" s="56"/>
      <c r="B48" s="20"/>
      <c r="C48" s="21"/>
      <c r="D48" s="21"/>
      <c r="E48" s="21"/>
      <c r="F48" s="21"/>
      <c r="G48" s="22"/>
      <c r="H48" s="20"/>
      <c r="I48" s="21"/>
      <c r="J48" s="66" t="s">
        <v>45</v>
      </c>
      <c r="K48" s="66" t="s">
        <v>46</v>
      </c>
      <c r="L48" s="21"/>
      <c r="M48" s="22"/>
      <c r="N48" s="20"/>
      <c r="O48" s="21"/>
      <c r="P48" s="21"/>
      <c r="Q48" s="21"/>
      <c r="R48" s="21"/>
      <c r="S48" s="22"/>
      <c r="T48" s="23"/>
      <c r="U48" s="24"/>
      <c r="V48" s="24"/>
      <c r="W48" s="24"/>
      <c r="X48" s="24"/>
      <c r="Y48" s="22"/>
      <c r="Z48" s="20"/>
      <c r="AA48" s="21"/>
      <c r="AB48" s="21"/>
      <c r="AC48" s="21"/>
      <c r="AD48" s="21"/>
      <c r="AE48" s="22"/>
      <c r="AF48" s="45"/>
      <c r="AG48" s="21"/>
      <c r="AH48" s="21"/>
      <c r="AI48" s="21"/>
      <c r="AJ48" s="21"/>
      <c r="AK48" s="21"/>
      <c r="AL48" s="3"/>
      <c r="AM48" s="3"/>
    </row>
    <row r="49" spans="1:39" ht="15.75">
      <c r="A49" s="56" t="s">
        <v>47</v>
      </c>
      <c r="B49" s="20">
        <v>249</v>
      </c>
      <c r="C49" s="21">
        <v>219.8</v>
      </c>
      <c r="D49" s="21">
        <v>223.5</v>
      </c>
      <c r="E49" s="21">
        <v>232</v>
      </c>
      <c r="F49" s="21">
        <v>245.5</v>
      </c>
      <c r="G49" s="22">
        <v>265.9</v>
      </c>
      <c r="H49" s="20">
        <v>249.3</v>
      </c>
      <c r="I49" s="21">
        <v>222.6</v>
      </c>
      <c r="J49" s="21">
        <v>226.4</v>
      </c>
      <c r="K49" s="21">
        <v>235.2</v>
      </c>
      <c r="L49" s="21">
        <v>248.8</v>
      </c>
      <c r="M49" s="22">
        <v>269.5</v>
      </c>
      <c r="N49" s="20">
        <v>5.9</v>
      </c>
      <c r="O49" s="21">
        <v>1.3</v>
      </c>
      <c r="P49" s="21">
        <v>1.32</v>
      </c>
      <c r="Q49" s="21">
        <v>1.4</v>
      </c>
      <c r="R49" s="21">
        <v>1.5</v>
      </c>
      <c r="S49" s="22">
        <v>1.62</v>
      </c>
      <c r="T49" s="23">
        <v>536</v>
      </c>
      <c r="U49" s="24">
        <v>485</v>
      </c>
      <c r="V49" s="24">
        <v>458</v>
      </c>
      <c r="W49" s="24">
        <v>458</v>
      </c>
      <c r="X49" s="24">
        <v>458</v>
      </c>
      <c r="Y49" s="22">
        <v>458</v>
      </c>
      <c r="Z49" s="20">
        <v>124.7</v>
      </c>
      <c r="AA49" s="21">
        <v>111.56</v>
      </c>
      <c r="AB49" s="21">
        <v>107.86</v>
      </c>
      <c r="AC49" s="21">
        <v>115.62</v>
      </c>
      <c r="AD49" s="21">
        <v>123.48</v>
      </c>
      <c r="AE49" s="22">
        <v>131.44</v>
      </c>
      <c r="AF49" s="45">
        <v>19387</v>
      </c>
      <c r="AG49" s="21">
        <v>19168</v>
      </c>
      <c r="AH49" s="21">
        <v>19624</v>
      </c>
      <c r="AI49" s="21">
        <v>21037</v>
      </c>
      <c r="AJ49" s="21">
        <v>22467</v>
      </c>
      <c r="AK49" s="21">
        <v>23916</v>
      </c>
      <c r="AL49" s="3"/>
      <c r="AM49" s="3"/>
    </row>
    <row r="50" spans="1:39" ht="15.75">
      <c r="A50" s="56" t="s">
        <v>48</v>
      </c>
      <c r="B50" s="20">
        <v>32.5</v>
      </c>
      <c r="C50" s="21">
        <v>6.1</v>
      </c>
      <c r="D50" s="21">
        <v>6.2</v>
      </c>
      <c r="E50" s="21">
        <v>6.4</v>
      </c>
      <c r="F50" s="21">
        <v>6.8</v>
      </c>
      <c r="G50" s="22">
        <v>7.4</v>
      </c>
      <c r="H50" s="20">
        <v>32.5</v>
      </c>
      <c r="I50" s="21">
        <v>6.1</v>
      </c>
      <c r="J50" s="21">
        <v>6.2</v>
      </c>
      <c r="K50" s="21">
        <v>6.4</v>
      </c>
      <c r="L50" s="21">
        <v>6.8</v>
      </c>
      <c r="M50" s="22">
        <v>7.4</v>
      </c>
      <c r="N50" s="20">
        <v>0</v>
      </c>
      <c r="O50" s="21">
        <v>0</v>
      </c>
      <c r="P50" s="21">
        <v>0</v>
      </c>
      <c r="Q50" s="21">
        <v>0</v>
      </c>
      <c r="R50" s="21">
        <v>0</v>
      </c>
      <c r="S50" s="22">
        <v>0</v>
      </c>
      <c r="T50" s="23">
        <v>60</v>
      </c>
      <c r="U50" s="24">
        <v>26</v>
      </c>
      <c r="V50" s="24">
        <v>9</v>
      </c>
      <c r="W50" s="24">
        <v>9</v>
      </c>
      <c r="X50" s="24">
        <v>9</v>
      </c>
      <c r="Y50" s="22">
        <v>9</v>
      </c>
      <c r="Z50" s="20">
        <v>7.1</v>
      </c>
      <c r="AA50" s="21">
        <v>1.82</v>
      </c>
      <c r="AB50" s="21">
        <v>0.9</v>
      </c>
      <c r="AC50" s="21">
        <v>0.96</v>
      </c>
      <c r="AD50" s="21">
        <v>1.03</v>
      </c>
      <c r="AE50" s="22">
        <v>1.09</v>
      </c>
      <c r="AF50" s="67">
        <v>9861</v>
      </c>
      <c r="AG50" s="66">
        <v>5817</v>
      </c>
      <c r="AH50" s="66">
        <v>8287</v>
      </c>
      <c r="AI50" s="66">
        <v>8880</v>
      </c>
      <c r="AJ50" s="66">
        <v>9491</v>
      </c>
      <c r="AK50" s="66">
        <v>10102</v>
      </c>
      <c r="AL50" s="68"/>
      <c r="AM50" s="68"/>
    </row>
    <row r="51" spans="1:39" ht="15.75">
      <c r="A51" s="51" t="s">
        <v>49</v>
      </c>
      <c r="B51" s="20">
        <v>25.7</v>
      </c>
      <c r="C51" s="21">
        <v>25.1</v>
      </c>
      <c r="D51" s="21">
        <v>25.5</v>
      </c>
      <c r="E51" s="21">
        <v>26.5</v>
      </c>
      <c r="F51" s="21">
        <v>28</v>
      </c>
      <c r="G51" s="22">
        <v>30.3</v>
      </c>
      <c r="H51" s="20">
        <v>25.7</v>
      </c>
      <c r="I51" s="21">
        <v>25.1</v>
      </c>
      <c r="J51" s="21">
        <v>25.5</v>
      </c>
      <c r="K51" s="21">
        <v>26.5</v>
      </c>
      <c r="L51" s="21">
        <v>28</v>
      </c>
      <c r="M51" s="22">
        <v>30.3</v>
      </c>
      <c r="N51" s="20">
        <v>0</v>
      </c>
      <c r="O51" s="21">
        <v>0</v>
      </c>
      <c r="P51" s="21">
        <v>0</v>
      </c>
      <c r="Q51" s="21"/>
      <c r="R51" s="21"/>
      <c r="S51" s="22"/>
      <c r="T51" s="23">
        <v>64</v>
      </c>
      <c r="U51" s="24">
        <v>56</v>
      </c>
      <c r="V51" s="24">
        <v>56</v>
      </c>
      <c r="W51" s="24">
        <v>56</v>
      </c>
      <c r="X51" s="24">
        <v>56</v>
      </c>
      <c r="Y51" s="22">
        <v>56</v>
      </c>
      <c r="Z51" s="20">
        <v>8.2</v>
      </c>
      <c r="AA51" s="21">
        <v>8.41</v>
      </c>
      <c r="AB51" s="21">
        <v>10.14</v>
      </c>
      <c r="AC51" s="21">
        <v>11.03</v>
      </c>
      <c r="AD51" s="21">
        <v>12.09</v>
      </c>
      <c r="AE51" s="22">
        <v>12.88</v>
      </c>
      <c r="AF51" s="45">
        <v>10677</v>
      </c>
      <c r="AG51" s="21">
        <v>12518</v>
      </c>
      <c r="AH51" s="21">
        <v>15094</v>
      </c>
      <c r="AI51" s="21">
        <v>16406</v>
      </c>
      <c r="AJ51" s="21">
        <v>17994</v>
      </c>
      <c r="AK51" s="21">
        <v>19162</v>
      </c>
      <c r="AL51" s="3"/>
      <c r="AM51" s="3"/>
    </row>
    <row r="52" spans="1:39" ht="16.5" customHeight="1">
      <c r="A52" s="62" t="s">
        <v>50</v>
      </c>
      <c r="B52" s="20">
        <v>21</v>
      </c>
      <c r="C52" s="21">
        <v>22.5</v>
      </c>
      <c r="D52" s="21">
        <v>22.9</v>
      </c>
      <c r="E52" s="21">
        <v>23.8</v>
      </c>
      <c r="F52" s="21">
        <v>25.2</v>
      </c>
      <c r="G52" s="22">
        <v>27.3</v>
      </c>
      <c r="H52" s="20">
        <v>21</v>
      </c>
      <c r="I52" s="21">
        <v>22.5</v>
      </c>
      <c r="J52" s="21">
        <v>22.9</v>
      </c>
      <c r="K52" s="21">
        <v>23.8</v>
      </c>
      <c r="L52" s="21">
        <v>25.2</v>
      </c>
      <c r="M52" s="22">
        <v>27.3</v>
      </c>
      <c r="N52" s="20">
        <v>0</v>
      </c>
      <c r="O52" s="21">
        <v>0</v>
      </c>
      <c r="P52" s="21">
        <v>0</v>
      </c>
      <c r="Q52" s="21">
        <v>0</v>
      </c>
      <c r="R52" s="21">
        <v>0</v>
      </c>
      <c r="S52" s="22">
        <v>0</v>
      </c>
      <c r="T52" s="23">
        <v>82</v>
      </c>
      <c r="U52" s="24">
        <v>59</v>
      </c>
      <c r="V52" s="24">
        <v>59</v>
      </c>
      <c r="W52" s="24">
        <v>59</v>
      </c>
      <c r="X52" s="24">
        <v>59</v>
      </c>
      <c r="Y52" s="22">
        <v>59</v>
      </c>
      <c r="Z52" s="20">
        <v>13.6</v>
      </c>
      <c r="AA52" s="21">
        <v>7.99</v>
      </c>
      <c r="AB52" s="21">
        <v>10.14</v>
      </c>
      <c r="AC52" s="21">
        <v>11.02</v>
      </c>
      <c r="AD52" s="21">
        <v>12.09</v>
      </c>
      <c r="AE52" s="22">
        <v>12.87</v>
      </c>
      <c r="AF52" s="45">
        <v>13821</v>
      </c>
      <c r="AG52" s="21">
        <v>11282</v>
      </c>
      <c r="AH52" s="21">
        <v>14323</v>
      </c>
      <c r="AI52" s="21">
        <v>15569</v>
      </c>
      <c r="AJ52" s="21">
        <v>17075</v>
      </c>
      <c r="AK52" s="21">
        <v>18175</v>
      </c>
      <c r="AL52" s="3"/>
      <c r="AM52" s="3"/>
    </row>
    <row r="53" spans="1:39" ht="15.75" customHeight="1">
      <c r="A53" s="60" t="s">
        <v>29</v>
      </c>
      <c r="B53" s="20">
        <v>139.7</v>
      </c>
      <c r="C53" s="21">
        <v>75.9</v>
      </c>
      <c r="D53" s="21">
        <v>61.8</v>
      </c>
      <c r="E53" s="21">
        <v>64.2</v>
      </c>
      <c r="F53" s="21">
        <v>67.9</v>
      </c>
      <c r="G53" s="22">
        <v>73.5</v>
      </c>
      <c r="H53" s="20">
        <v>130.5</v>
      </c>
      <c r="I53" s="21">
        <v>75.8</v>
      </c>
      <c r="J53" s="21">
        <v>61.8</v>
      </c>
      <c r="K53" s="21">
        <v>64.2</v>
      </c>
      <c r="L53" s="21">
        <v>67.9</v>
      </c>
      <c r="M53" s="22">
        <v>73.5</v>
      </c>
      <c r="N53" s="20">
        <v>0.2</v>
      </c>
      <c r="O53" s="21">
        <v>0.4</v>
      </c>
      <c r="P53" s="21">
        <v>0.41</v>
      </c>
      <c r="Q53" s="21">
        <v>0.43</v>
      </c>
      <c r="R53" s="21">
        <v>0.45</v>
      </c>
      <c r="S53" s="22">
        <v>0.49</v>
      </c>
      <c r="T53" s="23">
        <v>322</v>
      </c>
      <c r="U53" s="24">
        <v>169</v>
      </c>
      <c r="V53" s="24">
        <v>125</v>
      </c>
      <c r="W53" s="24">
        <v>125</v>
      </c>
      <c r="X53" s="24">
        <v>125</v>
      </c>
      <c r="Y53" s="22">
        <v>125</v>
      </c>
      <c r="Z53" s="20">
        <v>38.3</v>
      </c>
      <c r="AA53" s="21">
        <v>14.2</v>
      </c>
      <c r="AB53" s="21">
        <v>11.26</v>
      </c>
      <c r="AC53" s="21">
        <v>12.02</v>
      </c>
      <c r="AD53" s="21">
        <v>12.84</v>
      </c>
      <c r="AE53" s="22">
        <v>13.68</v>
      </c>
      <c r="AF53" s="45">
        <v>9907</v>
      </c>
      <c r="AG53" s="21">
        <v>7002</v>
      </c>
      <c r="AH53" s="21">
        <v>7506</v>
      </c>
      <c r="AI53" s="21">
        <v>8016</v>
      </c>
      <c r="AJ53" s="21">
        <v>8561</v>
      </c>
      <c r="AK53" s="21">
        <v>9117</v>
      </c>
      <c r="AL53" s="3"/>
      <c r="AM53" s="3"/>
    </row>
    <row r="54" spans="1:39" ht="15.75" customHeight="1">
      <c r="A54" s="56"/>
      <c r="B54" s="20"/>
      <c r="C54" s="21"/>
      <c r="D54" s="21"/>
      <c r="E54" s="21"/>
      <c r="F54" s="21"/>
      <c r="G54" s="22"/>
      <c r="H54" s="20"/>
      <c r="I54" s="21"/>
      <c r="J54" s="21"/>
      <c r="K54" s="21"/>
      <c r="L54" s="21"/>
      <c r="M54" s="22"/>
      <c r="N54" s="20"/>
      <c r="O54" s="21"/>
      <c r="P54" s="21"/>
      <c r="Q54" s="21"/>
      <c r="R54" s="21"/>
      <c r="S54" s="22"/>
      <c r="T54" s="23"/>
      <c r="U54" s="24"/>
      <c r="V54" s="24"/>
      <c r="W54" s="24"/>
      <c r="X54" s="24"/>
      <c r="Y54" s="22"/>
      <c r="Z54" s="20"/>
      <c r="AA54" s="21"/>
      <c r="AB54" s="21"/>
      <c r="AC54" s="21"/>
      <c r="AD54" s="21"/>
      <c r="AE54" s="22"/>
      <c r="AF54" s="45"/>
      <c r="AG54" s="21"/>
      <c r="AH54" s="21"/>
      <c r="AI54" s="21"/>
      <c r="AJ54" s="21"/>
      <c r="AK54" s="21"/>
      <c r="AL54" s="3"/>
      <c r="AM54" s="3"/>
    </row>
    <row r="55" spans="1:39" s="14" customFormat="1" ht="15.75">
      <c r="A55" s="69" t="s">
        <v>51</v>
      </c>
      <c r="B55" s="16">
        <f>B57+B58+B61</f>
        <v>38.4</v>
      </c>
      <c r="C55" s="17">
        <f aca="true" t="shared" si="4" ref="C55:S55">C57+C58+C61</f>
        <v>43.5</v>
      </c>
      <c r="D55" s="17">
        <f t="shared" si="4"/>
        <v>47.599999999999994</v>
      </c>
      <c r="E55" s="17">
        <f t="shared" si="4"/>
        <v>51.599999999999994</v>
      </c>
      <c r="F55" s="17">
        <f t="shared" si="4"/>
        <v>56.2</v>
      </c>
      <c r="G55" s="18">
        <f t="shared" si="4"/>
        <v>60.900000000000006</v>
      </c>
      <c r="H55" s="16">
        <f t="shared" si="4"/>
        <v>38.4</v>
      </c>
      <c r="I55" s="17">
        <f t="shared" si="4"/>
        <v>43.5</v>
      </c>
      <c r="J55" s="17">
        <f t="shared" si="4"/>
        <v>47.599999999999994</v>
      </c>
      <c r="K55" s="17">
        <f t="shared" si="4"/>
        <v>51.599999999999994</v>
      </c>
      <c r="L55" s="17">
        <f t="shared" si="4"/>
        <v>56.2</v>
      </c>
      <c r="M55" s="18">
        <f t="shared" si="4"/>
        <v>60.900000000000006</v>
      </c>
      <c r="N55" s="16">
        <f t="shared" si="4"/>
        <v>1.2</v>
      </c>
      <c r="O55" s="17">
        <f t="shared" si="4"/>
        <v>1.7</v>
      </c>
      <c r="P55" s="17">
        <f t="shared" si="4"/>
        <v>1.8</v>
      </c>
      <c r="Q55" s="17">
        <f t="shared" si="4"/>
        <v>1.9</v>
      </c>
      <c r="R55" s="17">
        <f t="shared" si="4"/>
        <v>2</v>
      </c>
      <c r="S55" s="18">
        <f t="shared" si="4"/>
        <v>2.1</v>
      </c>
      <c r="T55" s="16">
        <v>269</v>
      </c>
      <c r="U55" s="17">
        <v>247</v>
      </c>
      <c r="V55" s="17">
        <v>240</v>
      </c>
      <c r="W55" s="17">
        <v>240</v>
      </c>
      <c r="X55" s="17">
        <v>240</v>
      </c>
      <c r="Y55" s="18">
        <v>240</v>
      </c>
      <c r="Z55" s="16">
        <v>40.1</v>
      </c>
      <c r="AA55" s="17">
        <v>37.15</v>
      </c>
      <c r="AB55" s="17">
        <v>39.37</v>
      </c>
      <c r="AC55" s="17">
        <v>42.43</v>
      </c>
      <c r="AD55" s="17">
        <v>45.87</v>
      </c>
      <c r="AE55" s="18">
        <v>48.84</v>
      </c>
      <c r="AF55" s="17">
        <v>12409</v>
      </c>
      <c r="AG55" s="17">
        <v>12535</v>
      </c>
      <c r="AH55" s="17">
        <v>13671</v>
      </c>
      <c r="AI55" s="17">
        <v>14731</v>
      </c>
      <c r="AJ55" s="17">
        <v>15925</v>
      </c>
      <c r="AK55" s="17">
        <v>16959</v>
      </c>
      <c r="AL55" s="13"/>
      <c r="AM55" s="13"/>
    </row>
    <row r="56" spans="1:39" ht="15.75">
      <c r="A56" s="19" t="s">
        <v>21</v>
      </c>
      <c r="B56" s="20"/>
      <c r="C56" s="21"/>
      <c r="D56" s="21"/>
      <c r="E56" s="21"/>
      <c r="F56" s="21"/>
      <c r="G56" s="22"/>
      <c r="H56" s="20"/>
      <c r="I56" s="21"/>
      <c r="J56" s="21"/>
      <c r="K56" s="21"/>
      <c r="L56" s="21"/>
      <c r="M56" s="22"/>
      <c r="N56" s="20"/>
      <c r="O56" s="21"/>
      <c r="P56" s="21"/>
      <c r="Q56" s="21"/>
      <c r="R56" s="21"/>
      <c r="S56" s="22"/>
      <c r="T56" s="23"/>
      <c r="U56" s="24"/>
      <c r="V56" s="24"/>
      <c r="W56" s="24"/>
      <c r="X56" s="24"/>
      <c r="Y56" s="22"/>
      <c r="Z56" s="20"/>
      <c r="AA56" s="21"/>
      <c r="AB56" s="21"/>
      <c r="AC56" s="21"/>
      <c r="AD56" s="21"/>
      <c r="AE56" s="22"/>
      <c r="AF56" s="45"/>
      <c r="AG56" s="21"/>
      <c r="AH56" s="21"/>
      <c r="AI56" s="21"/>
      <c r="AJ56" s="21"/>
      <c r="AK56" s="21"/>
      <c r="AL56" s="3"/>
      <c r="AM56" s="3"/>
    </row>
    <row r="57" spans="1:39" ht="18" customHeight="1">
      <c r="A57" s="62" t="s">
        <v>52</v>
      </c>
      <c r="B57" s="20">
        <v>6.1</v>
      </c>
      <c r="C57" s="21">
        <v>5.7</v>
      </c>
      <c r="D57" s="21">
        <v>6.2</v>
      </c>
      <c r="E57" s="21">
        <v>6.7</v>
      </c>
      <c r="F57" s="21">
        <v>7.3</v>
      </c>
      <c r="G57" s="22">
        <v>7.9</v>
      </c>
      <c r="H57" s="20">
        <v>6.1</v>
      </c>
      <c r="I57" s="21">
        <v>5.7</v>
      </c>
      <c r="J57" s="21">
        <v>6.2</v>
      </c>
      <c r="K57" s="21">
        <v>6.7</v>
      </c>
      <c r="L57" s="21">
        <v>7.3</v>
      </c>
      <c r="M57" s="22">
        <v>7.9</v>
      </c>
      <c r="N57" s="20">
        <v>0</v>
      </c>
      <c r="O57" s="21">
        <v>0</v>
      </c>
      <c r="P57" s="21">
        <v>0</v>
      </c>
      <c r="Q57" s="21">
        <v>0</v>
      </c>
      <c r="R57" s="21">
        <v>0</v>
      </c>
      <c r="S57" s="22">
        <v>0</v>
      </c>
      <c r="T57" s="23">
        <v>24</v>
      </c>
      <c r="U57" s="24">
        <v>22</v>
      </c>
      <c r="V57" s="24">
        <v>22</v>
      </c>
      <c r="W57" s="24">
        <v>22</v>
      </c>
      <c r="X57" s="24">
        <v>22</v>
      </c>
      <c r="Y57" s="22">
        <v>22</v>
      </c>
      <c r="Z57" s="20">
        <v>1.5</v>
      </c>
      <c r="AA57" s="21">
        <v>1.22</v>
      </c>
      <c r="AB57" s="21">
        <v>1.32</v>
      </c>
      <c r="AC57" s="21">
        <v>1.43</v>
      </c>
      <c r="AD57" s="21">
        <v>1.57</v>
      </c>
      <c r="AE57" s="22">
        <v>1.67</v>
      </c>
      <c r="AF57" s="45">
        <v>5208</v>
      </c>
      <c r="AG57" s="21">
        <v>4636</v>
      </c>
      <c r="AH57" s="21">
        <v>4996</v>
      </c>
      <c r="AI57" s="21">
        <v>5417</v>
      </c>
      <c r="AJ57" s="21">
        <v>5958</v>
      </c>
      <c r="AK57" s="21">
        <v>6341</v>
      </c>
      <c r="AL57" s="3"/>
      <c r="AM57" s="3"/>
    </row>
    <row r="58" spans="1:39" ht="15.75" customHeight="1">
      <c r="A58" s="60" t="s">
        <v>53</v>
      </c>
      <c r="B58" s="20">
        <v>12.8</v>
      </c>
      <c r="C58" s="21">
        <v>15.5</v>
      </c>
      <c r="D58" s="21">
        <v>17</v>
      </c>
      <c r="E58" s="21">
        <v>18.4</v>
      </c>
      <c r="F58" s="21">
        <v>20</v>
      </c>
      <c r="G58" s="22">
        <v>21.7</v>
      </c>
      <c r="H58" s="20">
        <v>12.8</v>
      </c>
      <c r="I58" s="21">
        <v>15.5</v>
      </c>
      <c r="J58" s="21">
        <v>17</v>
      </c>
      <c r="K58" s="21">
        <v>18.4</v>
      </c>
      <c r="L58" s="21">
        <v>20</v>
      </c>
      <c r="M58" s="22">
        <v>21.7</v>
      </c>
      <c r="N58" s="20">
        <v>1.2</v>
      </c>
      <c r="O58" s="21">
        <v>1.7</v>
      </c>
      <c r="P58" s="57">
        <v>1.8</v>
      </c>
      <c r="Q58" s="57">
        <v>1.9</v>
      </c>
      <c r="R58" s="57">
        <v>2</v>
      </c>
      <c r="S58" s="58">
        <v>2.1</v>
      </c>
      <c r="T58" s="23">
        <v>20</v>
      </c>
      <c r="U58" s="24">
        <v>15</v>
      </c>
      <c r="V58" s="24">
        <v>15</v>
      </c>
      <c r="W58" s="24">
        <v>15</v>
      </c>
      <c r="X58" s="24">
        <v>15</v>
      </c>
      <c r="Y58" s="22">
        <v>15</v>
      </c>
      <c r="Z58" s="20">
        <v>1.9</v>
      </c>
      <c r="AA58" s="21">
        <v>1.03</v>
      </c>
      <c r="AB58" s="21">
        <v>1.11</v>
      </c>
      <c r="AC58" s="21">
        <v>1.19</v>
      </c>
      <c r="AD58" s="21">
        <v>1.27</v>
      </c>
      <c r="AE58" s="22">
        <v>1.35</v>
      </c>
      <c r="AF58" s="45">
        <v>7917</v>
      </c>
      <c r="AG58" s="21">
        <v>5722</v>
      </c>
      <c r="AH58" s="21">
        <v>6167</v>
      </c>
      <c r="AI58" s="21">
        <v>6611</v>
      </c>
      <c r="AJ58" s="21">
        <v>7056</v>
      </c>
      <c r="AK58" s="21">
        <v>7500</v>
      </c>
      <c r="AL58" s="3"/>
      <c r="AM58" s="3"/>
    </row>
    <row r="59" spans="1:39" ht="31.5" customHeight="1">
      <c r="A59" s="56" t="s">
        <v>54</v>
      </c>
      <c r="B59" s="108" t="s">
        <v>41</v>
      </c>
      <c r="C59" s="109"/>
      <c r="D59" s="109"/>
      <c r="E59" s="109"/>
      <c r="F59" s="109"/>
      <c r="G59" s="110"/>
      <c r="H59" s="20"/>
      <c r="I59" s="21"/>
      <c r="J59" s="21"/>
      <c r="K59" s="21"/>
      <c r="L59" s="21"/>
      <c r="M59" s="22"/>
      <c r="N59" s="20"/>
      <c r="O59" s="21"/>
      <c r="P59" s="21"/>
      <c r="Q59" s="21"/>
      <c r="R59" s="21"/>
      <c r="S59" s="22"/>
      <c r="T59" s="23">
        <v>147</v>
      </c>
      <c r="U59" s="24">
        <v>147</v>
      </c>
      <c r="V59" s="24">
        <v>140</v>
      </c>
      <c r="W59" s="24">
        <v>140</v>
      </c>
      <c r="X59" s="24">
        <v>140</v>
      </c>
      <c r="Y59" s="22">
        <v>140</v>
      </c>
      <c r="Z59" s="20">
        <v>18.2</v>
      </c>
      <c r="AA59" s="21">
        <v>17.94</v>
      </c>
      <c r="AB59" s="21">
        <v>18.39</v>
      </c>
      <c r="AC59" s="21">
        <v>19.64</v>
      </c>
      <c r="AD59" s="21">
        <v>20.92</v>
      </c>
      <c r="AE59" s="22">
        <v>22.28</v>
      </c>
      <c r="AF59" s="45">
        <v>10317</v>
      </c>
      <c r="AG59" s="21">
        <v>10171</v>
      </c>
      <c r="AH59" s="21">
        <v>10946</v>
      </c>
      <c r="AI59" s="21">
        <v>11690</v>
      </c>
      <c r="AJ59" s="21">
        <v>12450</v>
      </c>
      <c r="AK59" s="21">
        <v>13259</v>
      </c>
      <c r="AL59" s="3"/>
      <c r="AM59" s="3"/>
    </row>
    <row r="60" spans="1:39" ht="63" customHeight="1">
      <c r="A60" s="51" t="s">
        <v>55</v>
      </c>
      <c r="B60" s="108" t="s">
        <v>41</v>
      </c>
      <c r="C60" s="109"/>
      <c r="D60" s="109"/>
      <c r="E60" s="109"/>
      <c r="F60" s="109"/>
      <c r="G60" s="110"/>
      <c r="H60" s="20"/>
      <c r="I60" s="21"/>
      <c r="J60" s="21"/>
      <c r="K60" s="21"/>
      <c r="L60" s="21"/>
      <c r="M60" s="22"/>
      <c r="N60" s="20"/>
      <c r="O60" s="21"/>
      <c r="P60" s="21"/>
      <c r="Q60" s="21"/>
      <c r="R60" s="21"/>
      <c r="S60" s="22"/>
      <c r="T60" s="23">
        <v>68</v>
      </c>
      <c r="U60" s="24">
        <v>58</v>
      </c>
      <c r="V60" s="24">
        <v>58</v>
      </c>
      <c r="W60" s="24">
        <v>58</v>
      </c>
      <c r="X60" s="24">
        <v>58</v>
      </c>
      <c r="Y60" s="22">
        <v>58</v>
      </c>
      <c r="Z60" s="20">
        <v>17.6</v>
      </c>
      <c r="AA60" s="21">
        <v>16.7</v>
      </c>
      <c r="AB60" s="21">
        <v>18.28</v>
      </c>
      <c r="AC60" s="21">
        <v>19.87</v>
      </c>
      <c r="AD60" s="21">
        <v>21.79</v>
      </c>
      <c r="AE60" s="22">
        <v>23.2</v>
      </c>
      <c r="AF60" s="45">
        <v>21569</v>
      </c>
      <c r="AG60" s="21">
        <v>23987</v>
      </c>
      <c r="AH60" s="21">
        <v>26257</v>
      </c>
      <c r="AI60" s="21">
        <v>28542</v>
      </c>
      <c r="AJ60" s="21">
        <v>31302</v>
      </c>
      <c r="AK60" s="21">
        <v>33336</v>
      </c>
      <c r="AL60" s="3"/>
      <c r="AM60" s="3"/>
    </row>
    <row r="61" spans="1:39" ht="21" customHeight="1">
      <c r="A61" s="62" t="s">
        <v>29</v>
      </c>
      <c r="B61" s="20">
        <v>19.5</v>
      </c>
      <c r="C61" s="21">
        <v>22.3</v>
      </c>
      <c r="D61" s="21">
        <v>24.4</v>
      </c>
      <c r="E61" s="21">
        <v>26.5</v>
      </c>
      <c r="F61" s="21">
        <v>28.9</v>
      </c>
      <c r="G61" s="22">
        <v>31.3</v>
      </c>
      <c r="H61" s="20">
        <v>19.5</v>
      </c>
      <c r="I61" s="21">
        <v>22.3</v>
      </c>
      <c r="J61" s="21">
        <v>24.4</v>
      </c>
      <c r="K61" s="21">
        <v>26.5</v>
      </c>
      <c r="L61" s="21">
        <v>28.9</v>
      </c>
      <c r="M61" s="22">
        <v>31.3</v>
      </c>
      <c r="N61" s="20">
        <v>0</v>
      </c>
      <c r="O61" s="21">
        <v>0</v>
      </c>
      <c r="P61" s="21">
        <v>0</v>
      </c>
      <c r="Q61" s="21">
        <v>0</v>
      </c>
      <c r="R61" s="21">
        <v>0</v>
      </c>
      <c r="S61" s="22">
        <v>0</v>
      </c>
      <c r="T61" s="23">
        <v>10</v>
      </c>
      <c r="U61" s="24">
        <v>5</v>
      </c>
      <c r="V61" s="24">
        <v>5</v>
      </c>
      <c r="W61" s="24">
        <v>5</v>
      </c>
      <c r="X61" s="24">
        <v>5</v>
      </c>
      <c r="Y61" s="22">
        <v>5</v>
      </c>
      <c r="Z61" s="20">
        <v>0.9</v>
      </c>
      <c r="AA61" s="21">
        <v>0.26</v>
      </c>
      <c r="AB61" s="21">
        <v>0.28</v>
      </c>
      <c r="AC61" s="21">
        <v>0.3</v>
      </c>
      <c r="AD61" s="21">
        <v>0.32</v>
      </c>
      <c r="AE61" s="22">
        <v>0.34</v>
      </c>
      <c r="AF61" s="45">
        <v>7133</v>
      </c>
      <c r="AG61" s="21">
        <v>4400</v>
      </c>
      <c r="AH61" s="21">
        <v>4667</v>
      </c>
      <c r="AI61" s="21">
        <v>5000</v>
      </c>
      <c r="AJ61" s="21">
        <v>5333</v>
      </c>
      <c r="AK61" s="21">
        <v>5667</v>
      </c>
      <c r="AL61" s="3"/>
      <c r="AM61" s="3"/>
    </row>
    <row r="62" spans="1:39" ht="21" customHeight="1">
      <c r="A62" s="59"/>
      <c r="B62" s="20"/>
      <c r="C62" s="21"/>
      <c r="D62" s="21"/>
      <c r="E62" s="21"/>
      <c r="F62" s="21"/>
      <c r="G62" s="22"/>
      <c r="H62" s="20"/>
      <c r="I62" s="21"/>
      <c r="J62" s="21"/>
      <c r="K62" s="21"/>
      <c r="L62" s="21"/>
      <c r="M62" s="22"/>
      <c r="N62" s="20"/>
      <c r="O62" s="21"/>
      <c r="P62" s="21"/>
      <c r="Q62" s="21"/>
      <c r="R62" s="21"/>
      <c r="S62" s="22"/>
      <c r="T62" s="23"/>
      <c r="U62" s="24"/>
      <c r="V62" s="24"/>
      <c r="W62" s="24"/>
      <c r="X62" s="24"/>
      <c r="Y62" s="22"/>
      <c r="Z62" s="20"/>
      <c r="AA62" s="21"/>
      <c r="AB62" s="21"/>
      <c r="AC62" s="21"/>
      <c r="AD62" s="21"/>
      <c r="AE62" s="22"/>
      <c r="AF62" s="45"/>
      <c r="AG62" s="21"/>
      <c r="AH62" s="21"/>
      <c r="AI62" s="21"/>
      <c r="AJ62" s="21"/>
      <c r="AK62" s="21"/>
      <c r="AL62" s="3"/>
      <c r="AM62" s="3"/>
    </row>
    <row r="63" spans="1:39" s="14" customFormat="1" ht="15.75" customHeight="1">
      <c r="A63" s="15" t="s">
        <v>56</v>
      </c>
      <c r="B63" s="16">
        <f>B65</f>
        <v>811.8</v>
      </c>
      <c r="C63" s="17">
        <f aca="true" t="shared" si="5" ref="C63:S63">C65</f>
        <v>901.3</v>
      </c>
      <c r="D63" s="17">
        <f t="shared" si="5"/>
        <v>1097.5</v>
      </c>
      <c r="E63" s="17">
        <f t="shared" si="5"/>
        <v>1386</v>
      </c>
      <c r="F63" s="17">
        <f t="shared" si="5"/>
        <v>1750</v>
      </c>
      <c r="G63" s="18">
        <f t="shared" si="5"/>
        <v>2118.5</v>
      </c>
      <c r="H63" s="16">
        <f t="shared" si="5"/>
        <v>811.8</v>
      </c>
      <c r="I63" s="17">
        <f t="shared" si="5"/>
        <v>1015.6</v>
      </c>
      <c r="J63" s="17">
        <f t="shared" si="5"/>
        <v>1237</v>
      </c>
      <c r="K63" s="17">
        <f t="shared" si="5"/>
        <v>1563</v>
      </c>
      <c r="L63" s="17">
        <f t="shared" si="5"/>
        <v>1974</v>
      </c>
      <c r="M63" s="18">
        <f t="shared" si="5"/>
        <v>2389</v>
      </c>
      <c r="N63" s="16">
        <f t="shared" si="5"/>
        <v>87.3</v>
      </c>
      <c r="O63" s="17">
        <f t="shared" si="5"/>
        <v>145.6</v>
      </c>
      <c r="P63" s="17">
        <f t="shared" si="5"/>
        <v>145.6</v>
      </c>
      <c r="Q63" s="17">
        <f t="shared" si="5"/>
        <v>156.5</v>
      </c>
      <c r="R63" s="17">
        <f t="shared" si="5"/>
        <v>194.7</v>
      </c>
      <c r="S63" s="18">
        <f t="shared" si="5"/>
        <v>289.9</v>
      </c>
      <c r="T63" s="16">
        <v>1468</v>
      </c>
      <c r="U63" s="17">
        <v>1315</v>
      </c>
      <c r="V63" s="17">
        <v>1189</v>
      </c>
      <c r="W63" s="17">
        <v>1189</v>
      </c>
      <c r="X63" s="17">
        <v>1189</v>
      </c>
      <c r="Y63" s="18">
        <v>1189</v>
      </c>
      <c r="Z63" s="16">
        <v>179.2</v>
      </c>
      <c r="AA63" s="17">
        <v>193.86</v>
      </c>
      <c r="AB63" s="17">
        <v>194.69</v>
      </c>
      <c r="AC63" s="17">
        <v>208.7</v>
      </c>
      <c r="AD63" s="17">
        <v>222.9</v>
      </c>
      <c r="AE63" s="18">
        <v>237.27</v>
      </c>
      <c r="AF63" s="17">
        <v>10173</v>
      </c>
      <c r="AG63" s="17">
        <v>12285</v>
      </c>
      <c r="AH63" s="17">
        <v>13645</v>
      </c>
      <c r="AI63" s="17">
        <v>14627</v>
      </c>
      <c r="AJ63" s="17">
        <v>15622</v>
      </c>
      <c r="AK63" s="17">
        <v>16630</v>
      </c>
      <c r="AL63" s="13"/>
      <c r="AM63" s="13"/>
    </row>
    <row r="64" spans="1:39" ht="15.75">
      <c r="A64" s="19" t="s">
        <v>57</v>
      </c>
      <c r="B64" s="20"/>
      <c r="C64" s="21"/>
      <c r="D64" s="21"/>
      <c r="E64" s="21"/>
      <c r="F64" s="21"/>
      <c r="G64" s="22"/>
      <c r="H64" s="20"/>
      <c r="I64" s="21"/>
      <c r="J64" s="21"/>
      <c r="K64" s="21"/>
      <c r="L64" s="21"/>
      <c r="M64" s="22"/>
      <c r="N64" s="20"/>
      <c r="O64" s="21"/>
      <c r="P64" s="21"/>
      <c r="Q64" s="21"/>
      <c r="R64" s="21"/>
      <c r="S64" s="22"/>
      <c r="T64" s="23"/>
      <c r="U64" s="24"/>
      <c r="V64" s="24"/>
      <c r="W64" s="24"/>
      <c r="X64" s="24"/>
      <c r="Y64" s="22"/>
      <c r="Z64" s="20"/>
      <c r="AA64" s="21"/>
      <c r="AB64" s="21"/>
      <c r="AC64" s="21"/>
      <c r="AD64" s="21"/>
      <c r="AE64" s="22"/>
      <c r="AF64" s="45"/>
      <c r="AG64" s="21"/>
      <c r="AH64" s="21"/>
      <c r="AI64" s="21"/>
      <c r="AJ64" s="21"/>
      <c r="AK64" s="21"/>
      <c r="AL64" s="3"/>
      <c r="AM64" s="3"/>
    </row>
    <row r="65" spans="1:39" ht="15.75">
      <c r="A65" s="51" t="s">
        <v>58</v>
      </c>
      <c r="B65" s="20">
        <v>811.8</v>
      </c>
      <c r="C65" s="21">
        <v>901.3</v>
      </c>
      <c r="D65" s="21">
        <v>1097.5</v>
      </c>
      <c r="E65" s="21">
        <v>1386</v>
      </c>
      <c r="F65" s="21">
        <v>1750</v>
      </c>
      <c r="G65" s="22">
        <v>2118.5</v>
      </c>
      <c r="H65" s="20">
        <v>811.8</v>
      </c>
      <c r="I65" s="21">
        <v>1015.6</v>
      </c>
      <c r="J65" s="43">
        <v>1237</v>
      </c>
      <c r="K65" s="43">
        <v>1563</v>
      </c>
      <c r="L65" s="43">
        <v>1974</v>
      </c>
      <c r="M65" s="44">
        <v>2389</v>
      </c>
      <c r="N65" s="20">
        <v>87.3</v>
      </c>
      <c r="O65" s="21">
        <v>145.6</v>
      </c>
      <c r="P65" s="43">
        <v>145.6</v>
      </c>
      <c r="Q65" s="43">
        <v>156.5</v>
      </c>
      <c r="R65" s="43">
        <v>194.7</v>
      </c>
      <c r="S65" s="44">
        <v>289.9</v>
      </c>
      <c r="T65" s="23">
        <v>1365</v>
      </c>
      <c r="U65" s="24">
        <v>1468</v>
      </c>
      <c r="V65" s="24">
        <v>1189</v>
      </c>
      <c r="W65" s="24">
        <v>1189</v>
      </c>
      <c r="X65" s="24">
        <v>1189</v>
      </c>
      <c r="Y65" s="22">
        <v>1189</v>
      </c>
      <c r="Z65" s="20">
        <v>179.2</v>
      </c>
      <c r="AA65" s="21">
        <v>193.86</v>
      </c>
      <c r="AB65" s="21">
        <v>194.69</v>
      </c>
      <c r="AC65" s="21">
        <v>208.7</v>
      </c>
      <c r="AD65" s="21">
        <v>222.9</v>
      </c>
      <c r="AE65" s="22">
        <v>237.27</v>
      </c>
      <c r="AF65" s="45">
        <v>10940</v>
      </c>
      <c r="AG65" s="21">
        <v>11005</v>
      </c>
      <c r="AH65" s="21">
        <v>13645</v>
      </c>
      <c r="AI65" s="21">
        <v>14627</v>
      </c>
      <c r="AJ65" s="21">
        <v>15622</v>
      </c>
      <c r="AK65" s="21">
        <v>16630</v>
      </c>
      <c r="AL65" s="3"/>
      <c r="AM65" s="3"/>
    </row>
    <row r="66" spans="1:39" ht="19.5" customHeight="1">
      <c r="A66" s="52"/>
      <c r="B66" s="20"/>
      <c r="C66" s="21"/>
      <c r="D66" s="21"/>
      <c r="E66" s="21"/>
      <c r="F66" s="21"/>
      <c r="G66" s="22"/>
      <c r="H66" s="20"/>
      <c r="I66" s="21"/>
      <c r="J66" s="21"/>
      <c r="K66" s="21"/>
      <c r="L66" s="21"/>
      <c r="M66" s="22"/>
      <c r="N66" s="20"/>
      <c r="O66" s="21"/>
      <c r="P66" s="21"/>
      <c r="Q66" s="21"/>
      <c r="R66" s="21"/>
      <c r="S66" s="22"/>
      <c r="T66" s="23"/>
      <c r="U66" s="24"/>
      <c r="V66" s="24"/>
      <c r="W66" s="24"/>
      <c r="X66" s="24"/>
      <c r="Y66" s="22"/>
      <c r="Z66" s="20"/>
      <c r="AA66" s="21"/>
      <c r="AB66" s="21"/>
      <c r="AC66" s="21"/>
      <c r="AD66" s="21"/>
      <c r="AE66" s="22"/>
      <c r="AF66" s="45"/>
      <c r="AG66" s="21"/>
      <c r="AH66" s="21"/>
      <c r="AI66" s="21"/>
      <c r="AJ66" s="21"/>
      <c r="AK66" s="21"/>
      <c r="AL66" s="3"/>
      <c r="AM66" s="3"/>
    </row>
    <row r="67" spans="1:39" s="14" customFormat="1" ht="15.75" customHeight="1">
      <c r="A67" s="15" t="s">
        <v>59</v>
      </c>
      <c r="B67" s="16">
        <f>SUM(B69:B75)</f>
        <v>505</v>
      </c>
      <c r="C67" s="17">
        <f aca="true" t="shared" si="6" ref="C67:S67">SUM(C69:C75)</f>
        <v>571.6</v>
      </c>
      <c r="D67" s="17">
        <f t="shared" si="6"/>
        <v>605.8</v>
      </c>
      <c r="E67" s="17">
        <f t="shared" si="6"/>
        <v>654</v>
      </c>
      <c r="F67" s="17">
        <f t="shared" si="6"/>
        <v>711.8</v>
      </c>
      <c r="G67" s="18">
        <f t="shared" si="6"/>
        <v>773.5</v>
      </c>
      <c r="H67" s="16">
        <f t="shared" si="6"/>
        <v>2020.1</v>
      </c>
      <c r="I67" s="17">
        <f t="shared" si="6"/>
        <v>2286.2000000000003</v>
      </c>
      <c r="J67" s="17">
        <f t="shared" si="6"/>
        <v>2423.2999999999997</v>
      </c>
      <c r="K67" s="17">
        <f t="shared" si="6"/>
        <v>2616.4</v>
      </c>
      <c r="L67" s="17">
        <f t="shared" si="6"/>
        <v>2847.5</v>
      </c>
      <c r="M67" s="18">
        <f t="shared" si="6"/>
        <v>3094</v>
      </c>
      <c r="N67" s="16">
        <f t="shared" si="6"/>
        <v>32.4</v>
      </c>
      <c r="O67" s="17">
        <f t="shared" si="6"/>
        <v>22.3</v>
      </c>
      <c r="P67" s="17">
        <f t="shared" si="6"/>
        <v>23.6</v>
      </c>
      <c r="Q67" s="17">
        <f t="shared" si="6"/>
        <v>25.2</v>
      </c>
      <c r="R67" s="17">
        <f t="shared" si="6"/>
        <v>26.9</v>
      </c>
      <c r="S67" s="18">
        <f t="shared" si="6"/>
        <v>28.400000000000002</v>
      </c>
      <c r="T67" s="16">
        <v>201</v>
      </c>
      <c r="U67" s="17">
        <v>246</v>
      </c>
      <c r="V67" s="17">
        <v>251</v>
      </c>
      <c r="W67" s="17">
        <v>251</v>
      </c>
      <c r="X67" s="17">
        <v>251</v>
      </c>
      <c r="Y67" s="18">
        <v>251</v>
      </c>
      <c r="Z67" s="16">
        <v>22</v>
      </c>
      <c r="AA67" s="17">
        <v>27.97</v>
      </c>
      <c r="AB67" s="17">
        <v>32.61</v>
      </c>
      <c r="AC67" s="17">
        <v>35.16</v>
      </c>
      <c r="AD67" s="17">
        <v>40.63</v>
      </c>
      <c r="AE67" s="18">
        <v>43.27</v>
      </c>
      <c r="AF67" s="17">
        <v>9128</v>
      </c>
      <c r="AG67" s="17">
        <v>9476</v>
      </c>
      <c r="AH67" s="17">
        <v>10825</v>
      </c>
      <c r="AI67" s="17">
        <v>11674</v>
      </c>
      <c r="AJ67" s="17">
        <v>13489</v>
      </c>
      <c r="AK67" s="17">
        <v>14366</v>
      </c>
      <c r="AL67" s="13"/>
      <c r="AM67" s="13"/>
    </row>
    <row r="68" spans="1:39" ht="47.25">
      <c r="A68" s="19" t="s">
        <v>21</v>
      </c>
      <c r="B68" s="20"/>
      <c r="C68" s="21"/>
      <c r="D68" s="21"/>
      <c r="E68" s="21"/>
      <c r="F68" s="21"/>
      <c r="G68" s="22"/>
      <c r="H68" s="20"/>
      <c r="I68" s="21"/>
      <c r="J68" s="66" t="s">
        <v>46</v>
      </c>
      <c r="K68" s="66" t="s">
        <v>60</v>
      </c>
      <c r="L68" s="66" t="s">
        <v>61</v>
      </c>
      <c r="M68" s="70" t="s">
        <v>62</v>
      </c>
      <c r="N68" s="20"/>
      <c r="O68" s="21"/>
      <c r="P68" s="21"/>
      <c r="Q68" s="21"/>
      <c r="R68" s="21"/>
      <c r="S68" s="22"/>
      <c r="T68" s="23"/>
      <c r="U68" s="24"/>
      <c r="V68" s="24"/>
      <c r="W68" s="24"/>
      <c r="X68" s="24"/>
      <c r="Y68" s="22"/>
      <c r="Z68" s="20"/>
      <c r="AA68" s="21"/>
      <c r="AB68" s="21"/>
      <c r="AC68" s="21"/>
      <c r="AD68" s="21"/>
      <c r="AE68" s="22"/>
      <c r="AF68" s="45"/>
      <c r="AG68" s="21"/>
      <c r="AH68" s="21"/>
      <c r="AI68" s="21"/>
      <c r="AJ68" s="21"/>
      <c r="AK68" s="21"/>
      <c r="AL68" s="3"/>
      <c r="AM68" s="3"/>
    </row>
    <row r="69" spans="1:39" ht="15.75">
      <c r="A69" s="51" t="s">
        <v>63</v>
      </c>
      <c r="B69" s="20">
        <v>18.1</v>
      </c>
      <c r="C69" s="21">
        <v>18.1</v>
      </c>
      <c r="D69" s="21">
        <v>19.2</v>
      </c>
      <c r="E69" s="21">
        <v>20.7</v>
      </c>
      <c r="F69" s="21">
        <v>22.5</v>
      </c>
      <c r="G69" s="22">
        <v>24.5</v>
      </c>
      <c r="H69" s="20">
        <v>51.4</v>
      </c>
      <c r="I69" s="21">
        <v>54</v>
      </c>
      <c r="J69" s="21">
        <v>57.2</v>
      </c>
      <c r="K69" s="21">
        <v>61.8</v>
      </c>
      <c r="L69" s="21">
        <v>67.3</v>
      </c>
      <c r="M69" s="22">
        <v>73.1</v>
      </c>
      <c r="N69" s="20">
        <v>11.4</v>
      </c>
      <c r="O69" s="21">
        <v>10</v>
      </c>
      <c r="P69" s="21">
        <v>10.6</v>
      </c>
      <c r="Q69" s="21">
        <v>11.3</v>
      </c>
      <c r="R69" s="21">
        <v>12.1</v>
      </c>
      <c r="S69" s="22">
        <v>12.8</v>
      </c>
      <c r="T69" s="23">
        <v>24</v>
      </c>
      <c r="U69" s="24">
        <v>24</v>
      </c>
      <c r="V69" s="24">
        <v>22</v>
      </c>
      <c r="W69" s="24">
        <v>22</v>
      </c>
      <c r="X69" s="24">
        <v>22</v>
      </c>
      <c r="Y69" s="22">
        <v>22</v>
      </c>
      <c r="Z69" s="20">
        <v>3.8</v>
      </c>
      <c r="AA69" s="21">
        <v>4.62</v>
      </c>
      <c r="AB69" s="21">
        <v>4.43</v>
      </c>
      <c r="AC69" s="21">
        <v>4.81</v>
      </c>
      <c r="AD69" s="21">
        <v>5.28</v>
      </c>
      <c r="AE69" s="22">
        <v>5.62</v>
      </c>
      <c r="AF69" s="45">
        <v>13194</v>
      </c>
      <c r="AG69" s="21">
        <v>16049</v>
      </c>
      <c r="AH69" s="21">
        <v>16773</v>
      </c>
      <c r="AI69" s="21">
        <v>18231</v>
      </c>
      <c r="AJ69" s="21">
        <v>19992</v>
      </c>
      <c r="AK69" s="21">
        <v>21288</v>
      </c>
      <c r="AL69" s="3"/>
      <c r="AM69" s="3"/>
    </row>
    <row r="70" spans="1:39" ht="21" customHeight="1">
      <c r="A70" s="62" t="s">
        <v>64</v>
      </c>
      <c r="B70" s="20">
        <v>8</v>
      </c>
      <c r="C70" s="21">
        <v>8.9</v>
      </c>
      <c r="D70" s="21">
        <v>9.4</v>
      </c>
      <c r="E70" s="21">
        <v>10.1</v>
      </c>
      <c r="F70" s="21">
        <v>11</v>
      </c>
      <c r="G70" s="22">
        <v>11.9</v>
      </c>
      <c r="H70" s="20">
        <v>33.7</v>
      </c>
      <c r="I70" s="21">
        <v>37.4</v>
      </c>
      <c r="J70" s="21">
        <v>39.6</v>
      </c>
      <c r="K70" s="21">
        <v>42.7</v>
      </c>
      <c r="L70" s="21">
        <v>46.5</v>
      </c>
      <c r="M70" s="22">
        <v>50.5</v>
      </c>
      <c r="N70" s="20">
        <v>0.2</v>
      </c>
      <c r="O70" s="21">
        <v>0.9</v>
      </c>
      <c r="P70" s="21">
        <v>1</v>
      </c>
      <c r="Q70" s="21">
        <v>1.1</v>
      </c>
      <c r="R70" s="21">
        <v>1.2</v>
      </c>
      <c r="S70" s="22">
        <v>1.3</v>
      </c>
      <c r="T70" s="23">
        <v>25</v>
      </c>
      <c r="U70" s="24">
        <v>27</v>
      </c>
      <c r="V70" s="24">
        <v>27</v>
      </c>
      <c r="W70" s="24">
        <v>27</v>
      </c>
      <c r="X70" s="24">
        <v>27</v>
      </c>
      <c r="Y70" s="22">
        <v>27</v>
      </c>
      <c r="Z70" s="20">
        <v>3.8</v>
      </c>
      <c r="AA70" s="21">
        <v>4.4</v>
      </c>
      <c r="AB70" s="21">
        <v>4.65</v>
      </c>
      <c r="AC70" s="21">
        <v>5.05</v>
      </c>
      <c r="AD70" s="21">
        <v>5.54</v>
      </c>
      <c r="AE70" s="22">
        <v>5.9</v>
      </c>
      <c r="AF70" s="45">
        <v>12667</v>
      </c>
      <c r="AG70" s="21">
        <v>13580</v>
      </c>
      <c r="AH70" s="21">
        <v>14336</v>
      </c>
      <c r="AI70" s="21">
        <v>15593</v>
      </c>
      <c r="AJ70" s="21">
        <v>17102</v>
      </c>
      <c r="AK70" s="21">
        <v>18213</v>
      </c>
      <c r="AL70" s="3"/>
      <c r="AM70" s="3"/>
    </row>
    <row r="71" spans="1:39" ht="15.75" customHeight="1">
      <c r="A71" s="71" t="s">
        <v>65</v>
      </c>
      <c r="B71" s="20">
        <v>5.9</v>
      </c>
      <c r="C71" s="21">
        <v>4.5</v>
      </c>
      <c r="D71" s="21">
        <v>4.8</v>
      </c>
      <c r="E71" s="21">
        <v>5.2</v>
      </c>
      <c r="F71" s="21">
        <v>5.7</v>
      </c>
      <c r="G71" s="22">
        <v>6.2</v>
      </c>
      <c r="H71" s="20">
        <v>31.4</v>
      </c>
      <c r="I71" s="21">
        <v>40</v>
      </c>
      <c r="J71" s="21">
        <v>42.4</v>
      </c>
      <c r="K71" s="21">
        <v>45.8</v>
      </c>
      <c r="L71" s="21">
        <v>49.8</v>
      </c>
      <c r="M71" s="22">
        <v>54.1</v>
      </c>
      <c r="N71" s="20">
        <v>2</v>
      </c>
      <c r="O71" s="21">
        <v>0</v>
      </c>
      <c r="P71" s="21">
        <v>0</v>
      </c>
      <c r="Q71" s="21">
        <v>0</v>
      </c>
      <c r="R71" s="21">
        <v>0</v>
      </c>
      <c r="S71" s="22">
        <v>0</v>
      </c>
      <c r="T71" s="23">
        <v>23</v>
      </c>
      <c r="U71" s="24">
        <v>39</v>
      </c>
      <c r="V71" s="24">
        <v>39</v>
      </c>
      <c r="W71" s="24">
        <v>39</v>
      </c>
      <c r="X71" s="24">
        <v>39</v>
      </c>
      <c r="Y71" s="22">
        <v>39</v>
      </c>
      <c r="Z71" s="20">
        <v>1.9</v>
      </c>
      <c r="AA71" s="21">
        <v>2.53</v>
      </c>
      <c r="AB71" s="21">
        <v>2.72</v>
      </c>
      <c r="AC71" s="21">
        <v>2.96</v>
      </c>
      <c r="AD71" s="21">
        <v>5.82</v>
      </c>
      <c r="AE71" s="22">
        <v>6.2</v>
      </c>
      <c r="AF71" s="45">
        <v>6884</v>
      </c>
      <c r="AG71" s="21">
        <v>5400</v>
      </c>
      <c r="AH71" s="21">
        <v>5812</v>
      </c>
      <c r="AI71" s="21">
        <v>6327</v>
      </c>
      <c r="AJ71" s="21">
        <v>12444</v>
      </c>
      <c r="AK71" s="21">
        <v>13254</v>
      </c>
      <c r="AL71" s="3"/>
      <c r="AM71" s="3"/>
    </row>
    <row r="72" spans="1:39" ht="15.75">
      <c r="A72" s="56" t="s">
        <v>66</v>
      </c>
      <c r="B72" s="20">
        <v>3</v>
      </c>
      <c r="C72" s="21">
        <v>4</v>
      </c>
      <c r="D72" s="21">
        <v>4.2</v>
      </c>
      <c r="E72" s="21">
        <v>4.5</v>
      </c>
      <c r="F72" s="21">
        <v>4.9</v>
      </c>
      <c r="G72" s="22">
        <v>5.3</v>
      </c>
      <c r="H72" s="20">
        <v>19.4</v>
      </c>
      <c r="I72" s="21">
        <v>15.6</v>
      </c>
      <c r="J72" s="21">
        <v>16.5</v>
      </c>
      <c r="K72" s="21">
        <v>17.8</v>
      </c>
      <c r="L72" s="21">
        <v>19.4</v>
      </c>
      <c r="M72" s="22">
        <v>21.1</v>
      </c>
      <c r="N72" s="20">
        <v>0</v>
      </c>
      <c r="O72" s="21">
        <v>0</v>
      </c>
      <c r="P72" s="21">
        <v>0</v>
      </c>
      <c r="Q72" s="21">
        <v>0</v>
      </c>
      <c r="R72" s="21">
        <v>0</v>
      </c>
      <c r="S72" s="22">
        <v>0</v>
      </c>
      <c r="T72" s="23">
        <v>18</v>
      </c>
      <c r="U72" s="24">
        <v>14</v>
      </c>
      <c r="V72" s="24">
        <v>12</v>
      </c>
      <c r="W72" s="24">
        <v>12</v>
      </c>
      <c r="X72" s="24">
        <v>12</v>
      </c>
      <c r="Y72" s="22">
        <v>12</v>
      </c>
      <c r="Z72" s="20">
        <v>1</v>
      </c>
      <c r="AA72" s="21">
        <v>0.83</v>
      </c>
      <c r="AB72" s="21">
        <v>0.72</v>
      </c>
      <c r="AC72" s="21">
        <v>0.77</v>
      </c>
      <c r="AD72" s="21">
        <v>0.82</v>
      </c>
      <c r="AE72" s="22">
        <v>0.87</v>
      </c>
      <c r="AF72" s="45">
        <v>4630</v>
      </c>
      <c r="AG72" s="21">
        <v>4911</v>
      </c>
      <c r="AH72" s="21">
        <v>4972</v>
      </c>
      <c r="AI72" s="21">
        <v>5326</v>
      </c>
      <c r="AJ72" s="21">
        <v>5694</v>
      </c>
      <c r="AK72" s="21">
        <v>6063</v>
      </c>
      <c r="AL72" s="3"/>
      <c r="AM72" s="3"/>
    </row>
    <row r="73" spans="1:39" ht="15.75">
      <c r="A73" s="56" t="s">
        <v>67</v>
      </c>
      <c r="B73" s="20">
        <v>0</v>
      </c>
      <c r="C73" s="21">
        <v>2.7</v>
      </c>
      <c r="D73" s="21">
        <v>2.9</v>
      </c>
      <c r="E73" s="21">
        <v>3.1</v>
      </c>
      <c r="F73" s="21">
        <v>3.4</v>
      </c>
      <c r="G73" s="22">
        <v>3.7</v>
      </c>
      <c r="H73" s="20">
        <v>0</v>
      </c>
      <c r="I73" s="21">
        <v>15.1</v>
      </c>
      <c r="J73" s="21">
        <v>16</v>
      </c>
      <c r="K73" s="21">
        <v>17.3</v>
      </c>
      <c r="L73" s="21">
        <v>18.8</v>
      </c>
      <c r="M73" s="22">
        <v>20.4</v>
      </c>
      <c r="N73" s="20">
        <v>0</v>
      </c>
      <c r="O73" s="21">
        <v>5.8</v>
      </c>
      <c r="P73" s="21">
        <v>6.1</v>
      </c>
      <c r="Q73" s="21">
        <v>6.5</v>
      </c>
      <c r="R73" s="21">
        <v>6.9</v>
      </c>
      <c r="S73" s="22">
        <v>7.3</v>
      </c>
      <c r="T73" s="23">
        <v>0</v>
      </c>
      <c r="U73" s="24">
        <v>12</v>
      </c>
      <c r="V73" s="24">
        <v>7</v>
      </c>
      <c r="W73" s="24">
        <v>7</v>
      </c>
      <c r="X73" s="24">
        <v>7</v>
      </c>
      <c r="Y73" s="22">
        <v>7</v>
      </c>
      <c r="Z73" s="20">
        <v>0</v>
      </c>
      <c r="AA73" s="21">
        <v>0.51</v>
      </c>
      <c r="AB73" s="21">
        <v>0.41</v>
      </c>
      <c r="AC73" s="21">
        <v>0.44</v>
      </c>
      <c r="AD73" s="21">
        <v>0.49</v>
      </c>
      <c r="AE73" s="22">
        <v>0.52</v>
      </c>
      <c r="AF73" s="45">
        <v>0</v>
      </c>
      <c r="AG73" s="21">
        <v>3507</v>
      </c>
      <c r="AH73" s="21">
        <v>4857</v>
      </c>
      <c r="AI73" s="21">
        <v>5274</v>
      </c>
      <c r="AJ73" s="21">
        <v>5786</v>
      </c>
      <c r="AK73" s="21">
        <v>6167</v>
      </c>
      <c r="AL73" s="3"/>
      <c r="AM73" s="3"/>
    </row>
    <row r="74" spans="1:39" ht="15.75">
      <c r="A74" s="51" t="s">
        <v>68</v>
      </c>
      <c r="B74" s="20">
        <v>11.2</v>
      </c>
      <c r="C74" s="21">
        <v>9</v>
      </c>
      <c r="D74" s="21">
        <v>9.5</v>
      </c>
      <c r="E74" s="21">
        <v>10.4</v>
      </c>
      <c r="F74" s="21">
        <v>11.3</v>
      </c>
      <c r="G74" s="22">
        <v>12.3</v>
      </c>
      <c r="H74" s="20">
        <v>49.9</v>
      </c>
      <c r="I74" s="21">
        <v>34.7</v>
      </c>
      <c r="J74" s="21">
        <v>37</v>
      </c>
      <c r="K74" s="21">
        <v>39.9</v>
      </c>
      <c r="L74" s="21">
        <v>43.4</v>
      </c>
      <c r="M74" s="22">
        <v>47.3</v>
      </c>
      <c r="N74" s="20">
        <v>10.7</v>
      </c>
      <c r="O74" s="21">
        <v>0.6</v>
      </c>
      <c r="P74" s="21">
        <v>0.6</v>
      </c>
      <c r="Q74" s="21">
        <v>0.6</v>
      </c>
      <c r="R74" s="21">
        <v>0.7</v>
      </c>
      <c r="S74" s="22">
        <v>0.7</v>
      </c>
      <c r="T74" s="23">
        <v>23</v>
      </c>
      <c r="U74" s="24">
        <v>24</v>
      </c>
      <c r="V74" s="24">
        <v>24</v>
      </c>
      <c r="W74" s="24">
        <v>24</v>
      </c>
      <c r="X74" s="24">
        <v>24</v>
      </c>
      <c r="Y74" s="22">
        <v>24</v>
      </c>
      <c r="Z74" s="20">
        <v>0.7</v>
      </c>
      <c r="AA74" s="21">
        <v>0.91</v>
      </c>
      <c r="AB74" s="21">
        <v>1.27</v>
      </c>
      <c r="AC74" s="21">
        <v>1.38</v>
      </c>
      <c r="AD74" s="21">
        <v>1.51</v>
      </c>
      <c r="AE74" s="22">
        <v>1.61</v>
      </c>
      <c r="AF74" s="45">
        <v>2536</v>
      </c>
      <c r="AG74" s="21">
        <v>3167</v>
      </c>
      <c r="AH74" s="21">
        <v>4399</v>
      </c>
      <c r="AI74" s="21">
        <v>4781</v>
      </c>
      <c r="AJ74" s="21">
        <v>5243</v>
      </c>
      <c r="AK74" s="21">
        <v>5583</v>
      </c>
      <c r="AL74" s="3"/>
      <c r="AM74" s="3"/>
    </row>
    <row r="75" spans="1:39" ht="15.75" customHeight="1">
      <c r="A75" s="62" t="s">
        <v>29</v>
      </c>
      <c r="B75" s="20">
        <v>458.8</v>
      </c>
      <c r="C75" s="21">
        <v>524.4</v>
      </c>
      <c r="D75" s="21">
        <v>555.8</v>
      </c>
      <c r="E75" s="21">
        <v>600</v>
      </c>
      <c r="F75" s="21">
        <v>653</v>
      </c>
      <c r="G75" s="22">
        <v>709.6</v>
      </c>
      <c r="H75" s="20">
        <v>1834.3</v>
      </c>
      <c r="I75" s="21">
        <v>2089.4</v>
      </c>
      <c r="J75" s="21">
        <v>2214.6</v>
      </c>
      <c r="K75" s="21">
        <v>2391.1</v>
      </c>
      <c r="L75" s="21">
        <v>2602.3</v>
      </c>
      <c r="M75" s="22">
        <v>2827.5</v>
      </c>
      <c r="N75" s="20">
        <v>8.1</v>
      </c>
      <c r="O75" s="21">
        <v>5</v>
      </c>
      <c r="P75" s="21">
        <v>5.3</v>
      </c>
      <c r="Q75" s="21">
        <v>5.7</v>
      </c>
      <c r="R75" s="21">
        <v>6</v>
      </c>
      <c r="S75" s="22">
        <v>6.3</v>
      </c>
      <c r="T75" s="23">
        <v>88</v>
      </c>
      <c r="U75" s="24">
        <v>106</v>
      </c>
      <c r="V75" s="24">
        <v>120</v>
      </c>
      <c r="W75" s="24">
        <v>120</v>
      </c>
      <c r="X75" s="24">
        <v>120</v>
      </c>
      <c r="Y75" s="22">
        <v>120</v>
      </c>
      <c r="Z75" s="20">
        <v>10.8</v>
      </c>
      <c r="AA75" s="21">
        <v>14.18</v>
      </c>
      <c r="AB75" s="21">
        <v>18.42</v>
      </c>
      <c r="AC75" s="21">
        <v>19.75</v>
      </c>
      <c r="AD75" s="21">
        <v>21.17</v>
      </c>
      <c r="AE75" s="22">
        <v>22.55</v>
      </c>
      <c r="AF75" s="45">
        <v>10243</v>
      </c>
      <c r="AG75" s="21">
        <v>11149</v>
      </c>
      <c r="AH75" s="21">
        <v>12792</v>
      </c>
      <c r="AI75" s="21">
        <v>13714</v>
      </c>
      <c r="AJ75" s="21">
        <v>14701</v>
      </c>
      <c r="AK75" s="21">
        <v>15657</v>
      </c>
      <c r="AL75" s="3"/>
      <c r="AM75" s="3"/>
    </row>
    <row r="76" spans="1:39" ht="15.75" customHeight="1">
      <c r="A76" s="15" t="s">
        <v>69</v>
      </c>
      <c r="B76" s="20"/>
      <c r="C76" s="21"/>
      <c r="D76" s="21"/>
      <c r="E76" s="21"/>
      <c r="F76" s="21"/>
      <c r="G76" s="22"/>
      <c r="H76" s="20"/>
      <c r="I76" s="21"/>
      <c r="J76" s="21"/>
      <c r="K76" s="21"/>
      <c r="L76" s="21"/>
      <c r="M76" s="22"/>
      <c r="N76" s="20"/>
      <c r="O76" s="21"/>
      <c r="P76" s="21"/>
      <c r="Q76" s="21"/>
      <c r="R76" s="21"/>
      <c r="S76" s="22"/>
      <c r="T76" s="23"/>
      <c r="U76" s="24"/>
      <c r="V76" s="24"/>
      <c r="W76" s="24"/>
      <c r="X76" s="24"/>
      <c r="Y76" s="22"/>
      <c r="Z76" s="20"/>
      <c r="AA76" s="21"/>
      <c r="AB76" s="21"/>
      <c r="AC76" s="21"/>
      <c r="AD76" s="21"/>
      <c r="AE76" s="22"/>
      <c r="AF76" s="45"/>
      <c r="AG76" s="21"/>
      <c r="AH76" s="21"/>
      <c r="AI76" s="21"/>
      <c r="AJ76" s="21"/>
      <c r="AK76" s="21"/>
      <c r="AL76" s="3"/>
      <c r="AM76" s="3"/>
    </row>
    <row r="77" spans="1:39" ht="15.75">
      <c r="A77" s="19" t="s">
        <v>21</v>
      </c>
      <c r="B77" s="20"/>
      <c r="C77" s="21"/>
      <c r="D77" s="21"/>
      <c r="E77" s="21"/>
      <c r="F77" s="21"/>
      <c r="G77" s="22"/>
      <c r="H77" s="20"/>
      <c r="I77" s="21"/>
      <c r="J77" s="21"/>
      <c r="K77" s="21"/>
      <c r="L77" s="21"/>
      <c r="M77" s="22"/>
      <c r="N77" s="20"/>
      <c r="O77" s="21"/>
      <c r="P77" s="21"/>
      <c r="Q77" s="21"/>
      <c r="R77" s="21"/>
      <c r="S77" s="22"/>
      <c r="T77" s="23"/>
      <c r="U77" s="24"/>
      <c r="V77" s="24"/>
      <c r="W77" s="24"/>
      <c r="X77" s="24"/>
      <c r="Y77" s="22"/>
      <c r="Z77" s="20"/>
      <c r="AA77" s="21"/>
      <c r="AB77" s="21"/>
      <c r="AC77" s="21"/>
      <c r="AD77" s="21"/>
      <c r="AE77" s="22"/>
      <c r="AF77" s="45"/>
      <c r="AG77" s="21"/>
      <c r="AH77" s="21"/>
      <c r="AI77" s="21"/>
      <c r="AJ77" s="21"/>
      <c r="AK77" s="21"/>
      <c r="AL77" s="3"/>
      <c r="AM77" s="3"/>
    </row>
    <row r="78" spans="1:39" ht="15.75">
      <c r="A78" s="51"/>
      <c r="B78" s="20"/>
      <c r="C78" s="21"/>
      <c r="D78" s="21"/>
      <c r="E78" s="21"/>
      <c r="F78" s="21"/>
      <c r="G78" s="22"/>
      <c r="H78" s="20"/>
      <c r="I78" s="21"/>
      <c r="J78" s="21"/>
      <c r="K78" s="21"/>
      <c r="L78" s="21"/>
      <c r="M78" s="22"/>
      <c r="N78" s="20"/>
      <c r="O78" s="21"/>
      <c r="P78" s="21"/>
      <c r="Q78" s="21"/>
      <c r="R78" s="21"/>
      <c r="S78" s="22"/>
      <c r="T78" s="23"/>
      <c r="U78" s="24"/>
      <c r="V78" s="24"/>
      <c r="W78" s="24"/>
      <c r="X78" s="24"/>
      <c r="Y78" s="22"/>
      <c r="Z78" s="20"/>
      <c r="AA78" s="21"/>
      <c r="AB78" s="21"/>
      <c r="AC78" s="21"/>
      <c r="AD78" s="21"/>
      <c r="AE78" s="22"/>
      <c r="AF78" s="45"/>
      <c r="AG78" s="21"/>
      <c r="AH78" s="21"/>
      <c r="AI78" s="21"/>
      <c r="AJ78" s="21"/>
      <c r="AK78" s="21"/>
      <c r="AL78" s="3"/>
      <c r="AM78" s="3"/>
    </row>
    <row r="79" spans="1:39" s="14" customFormat="1" ht="15.75" customHeight="1">
      <c r="A79" s="15" t="s">
        <v>70</v>
      </c>
      <c r="B79" s="16">
        <f>SUM(B81:B94)</f>
        <v>480.20000000000005</v>
      </c>
      <c r="C79" s="17">
        <f>SUM(C81:C94)</f>
        <v>668.5999999999999</v>
      </c>
      <c r="D79" s="17">
        <v>562.4</v>
      </c>
      <c r="E79" s="17">
        <v>602.9</v>
      </c>
      <c r="F79" s="17">
        <v>644.5</v>
      </c>
      <c r="G79" s="18">
        <v>685</v>
      </c>
      <c r="H79" s="16">
        <f aca="true" t="shared" si="7" ref="H79:S79">SUM(H81:H94)</f>
        <v>485.6</v>
      </c>
      <c r="I79" s="17">
        <f t="shared" si="7"/>
        <v>596.4</v>
      </c>
      <c r="J79" s="17">
        <f t="shared" si="7"/>
        <v>562.4</v>
      </c>
      <c r="K79" s="17">
        <f t="shared" si="7"/>
        <v>602.9000000000001</v>
      </c>
      <c r="L79" s="17">
        <f t="shared" si="7"/>
        <v>644.5</v>
      </c>
      <c r="M79" s="18">
        <f t="shared" si="7"/>
        <v>685</v>
      </c>
      <c r="N79" s="16">
        <f t="shared" si="7"/>
        <v>17.6</v>
      </c>
      <c r="O79" s="17">
        <f t="shared" si="7"/>
        <v>19.700000000000003</v>
      </c>
      <c r="P79" s="17">
        <f t="shared" si="7"/>
        <v>21.2</v>
      </c>
      <c r="Q79" s="17">
        <f t="shared" si="7"/>
        <v>22.700000000000003</v>
      </c>
      <c r="R79" s="17">
        <f t="shared" si="7"/>
        <v>24.3</v>
      </c>
      <c r="S79" s="18">
        <f t="shared" si="7"/>
        <v>25.8</v>
      </c>
      <c r="T79" s="16">
        <v>6503</v>
      </c>
      <c r="U79" s="17">
        <v>6558</v>
      </c>
      <c r="V79" s="17">
        <v>6475</v>
      </c>
      <c r="W79" s="17">
        <v>6520</v>
      </c>
      <c r="X79" s="17">
        <v>6520</v>
      </c>
      <c r="Y79" s="18">
        <v>6520</v>
      </c>
      <c r="Z79" s="16">
        <v>1032</v>
      </c>
      <c r="AA79" s="17">
        <v>1167.81</v>
      </c>
      <c r="AB79" s="17">
        <v>1262.62</v>
      </c>
      <c r="AC79" s="17">
        <v>1359.92</v>
      </c>
      <c r="AD79" s="17">
        <v>1450.67</v>
      </c>
      <c r="AE79" s="18">
        <v>1542.52</v>
      </c>
      <c r="AF79" s="17">
        <v>13225</v>
      </c>
      <c r="AG79" s="17">
        <v>14839</v>
      </c>
      <c r="AH79" s="17">
        <v>16250</v>
      </c>
      <c r="AI79" s="17">
        <v>17381</v>
      </c>
      <c r="AJ79" s="17">
        <v>18541</v>
      </c>
      <c r="AK79" s="17">
        <v>19715</v>
      </c>
      <c r="AL79" s="13"/>
      <c r="AM79" s="13"/>
    </row>
    <row r="80" spans="1:39" ht="15.75">
      <c r="A80" s="19" t="s">
        <v>21</v>
      </c>
      <c r="B80" s="20"/>
      <c r="C80" s="21"/>
      <c r="D80" s="21"/>
      <c r="E80" s="21"/>
      <c r="F80" s="21"/>
      <c r="G80" s="22"/>
      <c r="H80" s="20"/>
      <c r="I80" s="21"/>
      <c r="J80" s="21"/>
      <c r="K80" s="21"/>
      <c r="L80" s="21"/>
      <c r="M80" s="22"/>
      <c r="N80" s="20"/>
      <c r="O80" s="21"/>
      <c r="P80" s="21"/>
      <c r="Q80" s="21"/>
      <c r="R80" s="21"/>
      <c r="S80" s="22"/>
      <c r="T80" s="23"/>
      <c r="U80" s="24"/>
      <c r="V80" s="24"/>
      <c r="W80" s="24"/>
      <c r="X80" s="24"/>
      <c r="Y80" s="22"/>
      <c r="Z80" s="20"/>
      <c r="AA80" s="21"/>
      <c r="AB80" s="21"/>
      <c r="AC80" s="21"/>
      <c r="AD80" s="21"/>
      <c r="AE80" s="22"/>
      <c r="AF80" s="45"/>
      <c r="AG80" s="21"/>
      <c r="AH80" s="21"/>
      <c r="AI80" s="21"/>
      <c r="AJ80" s="21"/>
      <c r="AK80" s="21"/>
      <c r="AL80" s="3"/>
      <c r="AM80" s="3"/>
    </row>
    <row r="81" spans="1:39" ht="31.5">
      <c r="A81" s="51" t="s">
        <v>71</v>
      </c>
      <c r="B81" s="20">
        <v>24.9</v>
      </c>
      <c r="C81" s="21">
        <v>22</v>
      </c>
      <c r="D81" s="21">
        <v>23.7</v>
      </c>
      <c r="E81" s="21">
        <v>25.4</v>
      </c>
      <c r="F81" s="21">
        <v>27.2</v>
      </c>
      <c r="G81" s="22">
        <v>28.9</v>
      </c>
      <c r="H81" s="20">
        <v>24.9</v>
      </c>
      <c r="I81" s="21">
        <v>22</v>
      </c>
      <c r="J81" s="21">
        <v>23.7</v>
      </c>
      <c r="K81" s="21">
        <v>25.4</v>
      </c>
      <c r="L81" s="21">
        <v>27.2</v>
      </c>
      <c r="M81" s="22">
        <v>28.9</v>
      </c>
      <c r="N81" s="20">
        <v>1</v>
      </c>
      <c r="O81" s="21">
        <v>0.4</v>
      </c>
      <c r="P81" s="21">
        <v>0.4</v>
      </c>
      <c r="Q81" s="21">
        <v>0.4</v>
      </c>
      <c r="R81" s="21">
        <v>0.5</v>
      </c>
      <c r="S81" s="22">
        <v>0.5</v>
      </c>
      <c r="T81" s="23">
        <v>78</v>
      </c>
      <c r="U81" s="24">
        <v>78</v>
      </c>
      <c r="V81" s="24">
        <v>69</v>
      </c>
      <c r="W81" s="24">
        <v>69</v>
      </c>
      <c r="X81" s="24">
        <v>69</v>
      </c>
      <c r="Y81" s="22">
        <v>69</v>
      </c>
      <c r="Z81" s="20">
        <v>8.1</v>
      </c>
      <c r="AA81" s="21">
        <v>7.98</v>
      </c>
      <c r="AB81" s="21">
        <v>7.16</v>
      </c>
      <c r="AC81" s="21">
        <v>7.79</v>
      </c>
      <c r="AD81" s="21">
        <v>8.54</v>
      </c>
      <c r="AE81" s="22">
        <v>9.1</v>
      </c>
      <c r="AF81" s="45">
        <v>8654</v>
      </c>
      <c r="AG81" s="21">
        <v>8528</v>
      </c>
      <c r="AH81" s="21">
        <v>8652</v>
      </c>
      <c r="AI81" s="21">
        <v>9405</v>
      </c>
      <c r="AJ81" s="21">
        <v>10314</v>
      </c>
      <c r="AK81" s="21">
        <v>10984</v>
      </c>
      <c r="AL81" s="3"/>
      <c r="AM81" s="3"/>
    </row>
    <row r="82" spans="1:39" ht="15.75" customHeight="1">
      <c r="A82" s="62" t="s">
        <v>72</v>
      </c>
      <c r="B82" s="20">
        <v>44.3</v>
      </c>
      <c r="C82" s="21">
        <v>42.2</v>
      </c>
      <c r="D82" s="21">
        <v>45.5</v>
      </c>
      <c r="E82" s="21">
        <v>48.8</v>
      </c>
      <c r="F82" s="21">
        <v>52.2</v>
      </c>
      <c r="G82" s="22">
        <v>55.5</v>
      </c>
      <c r="H82" s="20">
        <v>54.1</v>
      </c>
      <c r="I82" s="21">
        <v>42.2</v>
      </c>
      <c r="J82" s="21">
        <v>45.5</v>
      </c>
      <c r="K82" s="21">
        <v>48.8</v>
      </c>
      <c r="L82" s="21">
        <v>52.2</v>
      </c>
      <c r="M82" s="22">
        <v>55.5</v>
      </c>
      <c r="N82" s="20">
        <v>1.6</v>
      </c>
      <c r="O82" s="21">
        <v>3.1</v>
      </c>
      <c r="P82" s="21">
        <v>3.3</v>
      </c>
      <c r="Q82" s="21">
        <v>3.5</v>
      </c>
      <c r="R82" s="21">
        <v>3.7</v>
      </c>
      <c r="S82" s="22">
        <v>3.9</v>
      </c>
      <c r="T82" s="23">
        <v>128</v>
      </c>
      <c r="U82" s="24">
        <v>120</v>
      </c>
      <c r="V82" s="24">
        <v>91</v>
      </c>
      <c r="W82" s="24">
        <v>91</v>
      </c>
      <c r="X82" s="24">
        <v>91</v>
      </c>
      <c r="Y82" s="22">
        <v>91</v>
      </c>
      <c r="Z82" s="20">
        <v>16.6</v>
      </c>
      <c r="AA82" s="21">
        <v>15.72</v>
      </c>
      <c r="AB82" s="21">
        <v>11.92</v>
      </c>
      <c r="AC82" s="21">
        <v>12.96</v>
      </c>
      <c r="AD82" s="21">
        <v>14.21</v>
      </c>
      <c r="AE82" s="22">
        <v>15.13</v>
      </c>
      <c r="AF82" s="45">
        <v>10807</v>
      </c>
      <c r="AG82" s="21">
        <v>10917</v>
      </c>
      <c r="AH82" s="21">
        <v>10916</v>
      </c>
      <c r="AI82" s="21">
        <v>11865</v>
      </c>
      <c r="AJ82" s="21">
        <v>13013</v>
      </c>
      <c r="AK82" s="21">
        <v>13859</v>
      </c>
      <c r="AL82" s="3"/>
      <c r="AM82" s="3"/>
    </row>
    <row r="83" spans="1:39" ht="15.75" customHeight="1">
      <c r="A83" s="60" t="s">
        <v>73</v>
      </c>
      <c r="B83" s="20">
        <v>18.7</v>
      </c>
      <c r="C83" s="21">
        <v>23.6</v>
      </c>
      <c r="D83" s="21">
        <v>25.4</v>
      </c>
      <c r="E83" s="21">
        <v>27.2</v>
      </c>
      <c r="F83" s="21">
        <v>29.1</v>
      </c>
      <c r="G83" s="22">
        <v>30.9</v>
      </c>
      <c r="H83" s="20">
        <v>18.7</v>
      </c>
      <c r="I83" s="21">
        <v>23.6</v>
      </c>
      <c r="J83" s="21">
        <v>25.4</v>
      </c>
      <c r="K83" s="21">
        <v>27.2</v>
      </c>
      <c r="L83" s="21">
        <v>29.1</v>
      </c>
      <c r="M83" s="22">
        <v>30.9</v>
      </c>
      <c r="N83" s="20">
        <v>0</v>
      </c>
      <c r="O83" s="21">
        <v>0</v>
      </c>
      <c r="P83" s="21">
        <v>0</v>
      </c>
      <c r="Q83" s="21">
        <v>0</v>
      </c>
      <c r="R83" s="21">
        <v>0</v>
      </c>
      <c r="S83" s="22">
        <v>0</v>
      </c>
      <c r="T83" s="23">
        <v>93</v>
      </c>
      <c r="U83" s="24">
        <v>94</v>
      </c>
      <c r="V83" s="24">
        <v>92</v>
      </c>
      <c r="W83" s="24">
        <v>92</v>
      </c>
      <c r="X83" s="24">
        <v>92</v>
      </c>
      <c r="Y83" s="22">
        <v>92</v>
      </c>
      <c r="Z83" s="20">
        <v>10.4</v>
      </c>
      <c r="AA83" s="21">
        <v>12.09</v>
      </c>
      <c r="AB83" s="21">
        <v>13.09</v>
      </c>
      <c r="AC83" s="21">
        <v>14.03</v>
      </c>
      <c r="AD83" s="21">
        <v>14.99</v>
      </c>
      <c r="AE83" s="22">
        <v>15.96</v>
      </c>
      <c r="AF83" s="45">
        <v>9319</v>
      </c>
      <c r="AG83" s="21">
        <v>10715</v>
      </c>
      <c r="AH83" s="21">
        <v>11856</v>
      </c>
      <c r="AI83" s="21">
        <v>12709</v>
      </c>
      <c r="AJ83" s="21">
        <v>13573</v>
      </c>
      <c r="AK83" s="21">
        <v>14457</v>
      </c>
      <c r="AL83" s="3"/>
      <c r="AM83" s="3"/>
    </row>
    <row r="84" spans="1:39" ht="15.75">
      <c r="A84" s="56" t="s">
        <v>74</v>
      </c>
      <c r="B84" s="20">
        <v>25.3</v>
      </c>
      <c r="C84" s="21">
        <v>37.5</v>
      </c>
      <c r="D84" s="21">
        <v>40.4</v>
      </c>
      <c r="E84" s="21">
        <v>43.3</v>
      </c>
      <c r="F84" s="21">
        <v>46.3</v>
      </c>
      <c r="G84" s="22">
        <v>49.2</v>
      </c>
      <c r="H84" s="20">
        <v>25.3</v>
      </c>
      <c r="I84" s="21">
        <v>37.5</v>
      </c>
      <c r="J84" s="21">
        <v>40.4</v>
      </c>
      <c r="K84" s="21">
        <v>43.3</v>
      </c>
      <c r="L84" s="21">
        <v>46.3</v>
      </c>
      <c r="M84" s="22">
        <v>49.2</v>
      </c>
      <c r="N84" s="20">
        <v>0</v>
      </c>
      <c r="O84" s="21">
        <v>0</v>
      </c>
      <c r="P84" s="21">
        <v>0</v>
      </c>
      <c r="Q84" s="21">
        <v>0</v>
      </c>
      <c r="R84" s="21">
        <v>0</v>
      </c>
      <c r="S84" s="22">
        <v>0</v>
      </c>
      <c r="T84" s="23">
        <v>56</v>
      </c>
      <c r="U84" s="24">
        <v>51</v>
      </c>
      <c r="V84" s="24">
        <v>62</v>
      </c>
      <c r="W84" s="24">
        <v>62</v>
      </c>
      <c r="X84" s="24">
        <v>62</v>
      </c>
      <c r="Y84" s="22">
        <v>62</v>
      </c>
      <c r="Z84" s="20">
        <v>6.1</v>
      </c>
      <c r="AA84" s="21">
        <v>6.44</v>
      </c>
      <c r="AB84" s="21">
        <v>9.46</v>
      </c>
      <c r="AC84" s="21">
        <v>10.19</v>
      </c>
      <c r="AD84" s="21">
        <v>10.89</v>
      </c>
      <c r="AE84" s="22">
        <v>11.59</v>
      </c>
      <c r="AF84" s="45">
        <v>9077</v>
      </c>
      <c r="AG84" s="21">
        <v>10520</v>
      </c>
      <c r="AH84" s="21">
        <v>12710</v>
      </c>
      <c r="AI84" s="21">
        <v>13702</v>
      </c>
      <c r="AJ84" s="21">
        <v>14632</v>
      </c>
      <c r="AK84" s="21">
        <v>15583</v>
      </c>
      <c r="AL84" s="3"/>
      <c r="AM84" s="3"/>
    </row>
    <row r="85" spans="1:39" ht="15.75">
      <c r="A85" s="51" t="s">
        <v>75</v>
      </c>
      <c r="B85" s="20">
        <v>14</v>
      </c>
      <c r="C85" s="21">
        <v>19.9</v>
      </c>
      <c r="D85" s="21">
        <v>21.5</v>
      </c>
      <c r="E85" s="21">
        <v>23</v>
      </c>
      <c r="F85" s="21">
        <v>24.6</v>
      </c>
      <c r="G85" s="22">
        <v>26.1</v>
      </c>
      <c r="H85" s="20">
        <v>14</v>
      </c>
      <c r="I85" s="21">
        <v>19.9</v>
      </c>
      <c r="J85" s="21">
        <v>21.5</v>
      </c>
      <c r="K85" s="21">
        <v>23</v>
      </c>
      <c r="L85" s="21">
        <v>24.6</v>
      </c>
      <c r="M85" s="22">
        <v>26.1</v>
      </c>
      <c r="N85" s="20">
        <v>0</v>
      </c>
      <c r="O85" s="21">
        <v>0</v>
      </c>
      <c r="P85" s="21">
        <v>0</v>
      </c>
      <c r="Q85" s="21">
        <v>0</v>
      </c>
      <c r="R85" s="21">
        <v>0</v>
      </c>
      <c r="S85" s="22">
        <v>0</v>
      </c>
      <c r="T85" s="23">
        <v>62</v>
      </c>
      <c r="U85" s="24">
        <v>49</v>
      </c>
      <c r="V85" s="24">
        <v>55</v>
      </c>
      <c r="W85" s="24">
        <v>55</v>
      </c>
      <c r="X85" s="24">
        <v>55</v>
      </c>
      <c r="Y85" s="22">
        <v>55</v>
      </c>
      <c r="Z85" s="20">
        <v>6.6</v>
      </c>
      <c r="AA85" s="21">
        <v>6</v>
      </c>
      <c r="AB85" s="21">
        <v>8.57</v>
      </c>
      <c r="AC85" s="21">
        <v>9.19</v>
      </c>
      <c r="AD85" s="21">
        <v>9.82</v>
      </c>
      <c r="AE85" s="22">
        <v>10.45</v>
      </c>
      <c r="AF85" s="45">
        <v>8871</v>
      </c>
      <c r="AG85" s="21">
        <v>10204</v>
      </c>
      <c r="AH85" s="21">
        <v>12989</v>
      </c>
      <c r="AI85" s="21">
        <v>13924</v>
      </c>
      <c r="AJ85" s="21">
        <v>14871</v>
      </c>
      <c r="AK85" s="21">
        <v>15838</v>
      </c>
      <c r="AL85" s="3"/>
      <c r="AM85" s="3"/>
    </row>
    <row r="86" spans="1:39" ht="17.25" customHeight="1">
      <c r="A86" s="62" t="s">
        <v>76</v>
      </c>
      <c r="B86" s="20">
        <v>24.1</v>
      </c>
      <c r="C86" s="21">
        <v>16.2</v>
      </c>
      <c r="D86" s="21">
        <v>17.5</v>
      </c>
      <c r="E86" s="21">
        <v>18.8</v>
      </c>
      <c r="F86" s="21">
        <v>20.1</v>
      </c>
      <c r="G86" s="22">
        <v>21.4</v>
      </c>
      <c r="H86" s="20">
        <v>24.1</v>
      </c>
      <c r="I86" s="21">
        <v>16.2</v>
      </c>
      <c r="J86" s="21">
        <v>17.5</v>
      </c>
      <c r="K86" s="21">
        <v>18.8</v>
      </c>
      <c r="L86" s="21">
        <v>20.1</v>
      </c>
      <c r="M86" s="22">
        <v>21.4</v>
      </c>
      <c r="N86" s="20">
        <v>0</v>
      </c>
      <c r="O86" s="21">
        <v>0</v>
      </c>
      <c r="P86" s="21">
        <v>0</v>
      </c>
      <c r="Q86" s="21">
        <v>0</v>
      </c>
      <c r="R86" s="21">
        <v>0</v>
      </c>
      <c r="S86" s="22">
        <v>0</v>
      </c>
      <c r="T86" s="23">
        <v>75</v>
      </c>
      <c r="U86" s="24">
        <v>56</v>
      </c>
      <c r="V86" s="24">
        <v>53</v>
      </c>
      <c r="W86" s="24">
        <v>53</v>
      </c>
      <c r="X86" s="24">
        <v>53</v>
      </c>
      <c r="Y86" s="22">
        <v>53</v>
      </c>
      <c r="Z86" s="20">
        <v>7.5</v>
      </c>
      <c r="AA86" s="21">
        <v>6.27</v>
      </c>
      <c r="AB86" s="21">
        <v>6.12</v>
      </c>
      <c r="AC86" s="21">
        <v>6.56</v>
      </c>
      <c r="AD86" s="21">
        <v>6.54</v>
      </c>
      <c r="AE86" s="22">
        <v>6.96</v>
      </c>
      <c r="AF86" s="45">
        <v>8333</v>
      </c>
      <c r="AG86" s="21">
        <v>9327</v>
      </c>
      <c r="AH86" s="21">
        <v>9621</v>
      </c>
      <c r="AI86" s="21">
        <v>10314</v>
      </c>
      <c r="AJ86" s="21">
        <v>10275</v>
      </c>
      <c r="AK86" s="21">
        <v>10943</v>
      </c>
      <c r="AL86" s="3"/>
      <c r="AM86" s="3"/>
    </row>
    <row r="87" spans="1:39" ht="15.75" customHeight="1">
      <c r="A87" s="60" t="s">
        <v>77</v>
      </c>
      <c r="B87" s="20">
        <v>17.1</v>
      </c>
      <c r="C87" s="21">
        <v>25.1</v>
      </c>
      <c r="D87" s="21">
        <v>27.1</v>
      </c>
      <c r="E87" s="21">
        <v>29.1</v>
      </c>
      <c r="F87" s="21">
        <v>31.1</v>
      </c>
      <c r="G87" s="22">
        <v>33.1</v>
      </c>
      <c r="H87" s="20">
        <v>17.1</v>
      </c>
      <c r="I87" s="21">
        <v>25.1</v>
      </c>
      <c r="J87" s="21">
        <v>27.1</v>
      </c>
      <c r="K87" s="21">
        <v>29.1</v>
      </c>
      <c r="L87" s="21">
        <v>31.1</v>
      </c>
      <c r="M87" s="22">
        <v>33.1</v>
      </c>
      <c r="N87" s="20">
        <v>0</v>
      </c>
      <c r="O87" s="21">
        <v>0</v>
      </c>
      <c r="P87" s="21">
        <v>0</v>
      </c>
      <c r="Q87" s="21">
        <v>0</v>
      </c>
      <c r="R87" s="21">
        <v>0</v>
      </c>
      <c r="S87" s="22">
        <v>0</v>
      </c>
      <c r="T87" s="23">
        <v>60</v>
      </c>
      <c r="U87" s="24">
        <v>63</v>
      </c>
      <c r="V87" s="24">
        <v>58</v>
      </c>
      <c r="W87" s="24">
        <v>58</v>
      </c>
      <c r="X87" s="24">
        <v>58</v>
      </c>
      <c r="Y87" s="22">
        <v>58</v>
      </c>
      <c r="Z87" s="20">
        <v>8.8</v>
      </c>
      <c r="AA87" s="21">
        <v>10.62</v>
      </c>
      <c r="AB87" s="21">
        <v>10.6</v>
      </c>
      <c r="AC87" s="21">
        <v>11.36</v>
      </c>
      <c r="AD87" s="21">
        <v>12.13</v>
      </c>
      <c r="AE87" s="22">
        <v>12.92</v>
      </c>
      <c r="AF87" s="45">
        <v>12222</v>
      </c>
      <c r="AG87" s="21">
        <v>14041</v>
      </c>
      <c r="AH87" s="21">
        <v>15228</v>
      </c>
      <c r="AI87" s="21">
        <v>16325</v>
      </c>
      <c r="AJ87" s="21">
        <v>17434</v>
      </c>
      <c r="AK87" s="21">
        <v>18568</v>
      </c>
      <c r="AL87" s="3"/>
      <c r="AM87" s="3"/>
    </row>
    <row r="88" spans="1:39" ht="12.75" customHeight="1">
      <c r="A88" s="56" t="s">
        <v>78</v>
      </c>
      <c r="B88" s="20">
        <v>14.3</v>
      </c>
      <c r="C88" s="21">
        <v>13.1</v>
      </c>
      <c r="D88" s="21">
        <v>14.1</v>
      </c>
      <c r="E88" s="21">
        <v>15.1</v>
      </c>
      <c r="F88" s="21">
        <v>16.1</v>
      </c>
      <c r="G88" s="22">
        <v>17.1</v>
      </c>
      <c r="H88" s="20">
        <v>14.3</v>
      </c>
      <c r="I88" s="21">
        <v>13.1</v>
      </c>
      <c r="J88" s="21">
        <v>14.1</v>
      </c>
      <c r="K88" s="21">
        <v>15.1</v>
      </c>
      <c r="L88" s="21">
        <v>16.1</v>
      </c>
      <c r="M88" s="22">
        <v>17.1</v>
      </c>
      <c r="N88" s="20">
        <v>1.2</v>
      </c>
      <c r="O88" s="21">
        <v>0</v>
      </c>
      <c r="P88" s="21">
        <v>0</v>
      </c>
      <c r="Q88" s="21">
        <v>0</v>
      </c>
      <c r="R88" s="21">
        <v>0</v>
      </c>
      <c r="S88" s="22">
        <v>0</v>
      </c>
      <c r="T88" s="23">
        <v>34</v>
      </c>
      <c r="U88" s="24">
        <v>33</v>
      </c>
      <c r="V88" s="24">
        <v>32</v>
      </c>
      <c r="W88" s="24">
        <v>32</v>
      </c>
      <c r="X88" s="24">
        <v>32</v>
      </c>
      <c r="Y88" s="22">
        <v>32</v>
      </c>
      <c r="Z88" s="20">
        <v>5.3</v>
      </c>
      <c r="AA88" s="21">
        <v>5.87</v>
      </c>
      <c r="AB88" s="21">
        <v>6.11</v>
      </c>
      <c r="AC88" s="21">
        <v>6.55</v>
      </c>
      <c r="AD88" s="21">
        <v>6.99</v>
      </c>
      <c r="AE88" s="22">
        <v>7.45</v>
      </c>
      <c r="AF88" s="45">
        <v>12990</v>
      </c>
      <c r="AG88" s="21">
        <v>14821</v>
      </c>
      <c r="AH88" s="21">
        <v>15904</v>
      </c>
      <c r="AI88" s="21">
        <v>17052</v>
      </c>
      <c r="AJ88" s="21">
        <v>18211</v>
      </c>
      <c r="AK88" s="21">
        <v>19393</v>
      </c>
      <c r="AL88" s="3"/>
      <c r="AM88" s="3"/>
    </row>
    <row r="89" spans="1:39" ht="15.75">
      <c r="A89" s="51" t="s">
        <v>79</v>
      </c>
      <c r="B89" s="20">
        <v>24</v>
      </c>
      <c r="C89" s="21">
        <v>22.8</v>
      </c>
      <c r="D89" s="21">
        <v>24.6</v>
      </c>
      <c r="E89" s="21">
        <v>26.4</v>
      </c>
      <c r="F89" s="21">
        <v>28.2</v>
      </c>
      <c r="G89" s="22">
        <v>30</v>
      </c>
      <c r="H89" s="20">
        <v>24</v>
      </c>
      <c r="I89" s="21">
        <v>22.8</v>
      </c>
      <c r="J89" s="21">
        <v>24.6</v>
      </c>
      <c r="K89" s="21">
        <v>26.4</v>
      </c>
      <c r="L89" s="21">
        <v>28.2</v>
      </c>
      <c r="M89" s="22">
        <v>30</v>
      </c>
      <c r="N89" s="20">
        <v>0</v>
      </c>
      <c r="O89" s="21">
        <v>0</v>
      </c>
      <c r="P89" s="21">
        <v>0</v>
      </c>
      <c r="Q89" s="21">
        <v>0</v>
      </c>
      <c r="R89" s="21">
        <v>0</v>
      </c>
      <c r="S89" s="22">
        <v>0</v>
      </c>
      <c r="T89" s="23">
        <v>85</v>
      </c>
      <c r="U89" s="24">
        <v>79</v>
      </c>
      <c r="V89" s="24">
        <v>80</v>
      </c>
      <c r="W89" s="24">
        <v>80</v>
      </c>
      <c r="X89" s="24">
        <v>80</v>
      </c>
      <c r="Y89" s="22">
        <v>80</v>
      </c>
      <c r="Z89" s="20">
        <v>10.4</v>
      </c>
      <c r="AA89" s="21">
        <v>11.22</v>
      </c>
      <c r="AB89" s="21">
        <v>12.38</v>
      </c>
      <c r="AC89" s="21">
        <v>13.27</v>
      </c>
      <c r="AD89" s="21">
        <v>14.18</v>
      </c>
      <c r="AE89" s="22">
        <v>15.1</v>
      </c>
      <c r="AF89" s="45">
        <v>10196</v>
      </c>
      <c r="AG89" s="21">
        <v>11830</v>
      </c>
      <c r="AH89" s="21">
        <v>12898</v>
      </c>
      <c r="AI89" s="21">
        <v>13826</v>
      </c>
      <c r="AJ89" s="21">
        <v>14767</v>
      </c>
      <c r="AK89" s="21">
        <v>15727</v>
      </c>
      <c r="AL89" s="3"/>
      <c r="AM89" s="3"/>
    </row>
    <row r="90" spans="1:39" ht="12.75" customHeight="1">
      <c r="A90" s="62" t="s">
        <v>80</v>
      </c>
      <c r="B90" s="20">
        <v>14</v>
      </c>
      <c r="C90" s="21">
        <v>15.7</v>
      </c>
      <c r="D90" s="21">
        <v>16.9</v>
      </c>
      <c r="E90" s="21">
        <v>18.1</v>
      </c>
      <c r="F90" s="21">
        <v>19.3</v>
      </c>
      <c r="G90" s="22">
        <v>20.5</v>
      </c>
      <c r="H90" s="20">
        <v>14</v>
      </c>
      <c r="I90" s="21">
        <v>15.7</v>
      </c>
      <c r="J90" s="21">
        <v>16.9</v>
      </c>
      <c r="K90" s="21">
        <v>18.1</v>
      </c>
      <c r="L90" s="21">
        <v>19.3</v>
      </c>
      <c r="M90" s="22">
        <v>20.5</v>
      </c>
      <c r="N90" s="20">
        <v>3.5</v>
      </c>
      <c r="O90" s="21">
        <v>3.9</v>
      </c>
      <c r="P90" s="21">
        <v>4.2</v>
      </c>
      <c r="Q90" s="21">
        <v>4.5</v>
      </c>
      <c r="R90" s="21">
        <v>4.8</v>
      </c>
      <c r="S90" s="22">
        <v>5.1</v>
      </c>
      <c r="T90" s="23">
        <v>46</v>
      </c>
      <c r="U90" s="24">
        <v>37</v>
      </c>
      <c r="V90" s="24">
        <v>50</v>
      </c>
      <c r="W90" s="24">
        <v>50</v>
      </c>
      <c r="X90" s="24">
        <v>50</v>
      </c>
      <c r="Y90" s="22">
        <v>50</v>
      </c>
      <c r="Z90" s="20">
        <v>5.3</v>
      </c>
      <c r="AA90" s="21">
        <v>5.47</v>
      </c>
      <c r="AB90" s="21">
        <v>7.42</v>
      </c>
      <c r="AC90" s="21">
        <v>7.95</v>
      </c>
      <c r="AD90" s="21">
        <v>8.49</v>
      </c>
      <c r="AE90" s="22">
        <v>9.04</v>
      </c>
      <c r="AF90" s="45">
        <v>9601</v>
      </c>
      <c r="AG90" s="21">
        <v>12309</v>
      </c>
      <c r="AH90" s="21">
        <v>12362</v>
      </c>
      <c r="AI90" s="21">
        <v>13252</v>
      </c>
      <c r="AJ90" s="21">
        <v>14153</v>
      </c>
      <c r="AK90" s="21">
        <v>15073</v>
      </c>
      <c r="AL90" s="3"/>
      <c r="AM90" s="3"/>
    </row>
    <row r="91" spans="1:39" ht="12.75" customHeight="1">
      <c r="A91" s="60" t="s">
        <v>81</v>
      </c>
      <c r="B91" s="20">
        <v>67.3</v>
      </c>
      <c r="C91" s="21">
        <v>65.8</v>
      </c>
      <c r="D91" s="21">
        <v>70.9</v>
      </c>
      <c r="E91" s="21">
        <v>76</v>
      </c>
      <c r="F91" s="21">
        <v>81.2</v>
      </c>
      <c r="G91" s="22">
        <v>86.3</v>
      </c>
      <c r="H91" s="20">
        <v>67.3</v>
      </c>
      <c r="I91" s="21">
        <v>65.8</v>
      </c>
      <c r="J91" s="21">
        <v>70.9</v>
      </c>
      <c r="K91" s="21">
        <v>76</v>
      </c>
      <c r="L91" s="21">
        <v>81.2</v>
      </c>
      <c r="M91" s="22">
        <v>86.3</v>
      </c>
      <c r="N91" s="20">
        <v>1</v>
      </c>
      <c r="O91" s="21">
        <v>0.6</v>
      </c>
      <c r="P91" s="21">
        <v>0.7</v>
      </c>
      <c r="Q91" s="21">
        <v>0.8</v>
      </c>
      <c r="R91" s="21">
        <v>0.9</v>
      </c>
      <c r="S91" s="22">
        <v>1</v>
      </c>
      <c r="T91" s="23">
        <v>279</v>
      </c>
      <c r="U91" s="24">
        <v>279</v>
      </c>
      <c r="V91" s="24">
        <v>294</v>
      </c>
      <c r="W91" s="24">
        <v>294</v>
      </c>
      <c r="X91" s="24">
        <v>294</v>
      </c>
      <c r="Y91" s="22">
        <v>294</v>
      </c>
      <c r="Z91" s="20">
        <v>47.3</v>
      </c>
      <c r="AA91" s="21">
        <v>47.56</v>
      </c>
      <c r="AB91" s="21">
        <v>54.02</v>
      </c>
      <c r="AC91" s="21">
        <v>57.94</v>
      </c>
      <c r="AD91" s="21">
        <v>61.85</v>
      </c>
      <c r="AE91" s="22">
        <v>65.87</v>
      </c>
      <c r="AF91" s="45">
        <v>14128</v>
      </c>
      <c r="AG91" s="21">
        <v>14206</v>
      </c>
      <c r="AH91" s="21">
        <v>15313</v>
      </c>
      <c r="AI91" s="21">
        <v>16423</v>
      </c>
      <c r="AJ91" s="21">
        <v>17532</v>
      </c>
      <c r="AK91" s="21">
        <v>18671</v>
      </c>
      <c r="AL91" s="3"/>
      <c r="AM91" s="3"/>
    </row>
    <row r="92" spans="1:39" ht="15.75">
      <c r="A92" s="51" t="s">
        <v>82</v>
      </c>
      <c r="B92" s="20">
        <v>9.3</v>
      </c>
      <c r="C92" s="21">
        <v>15.7</v>
      </c>
      <c r="D92" s="21">
        <v>16.9</v>
      </c>
      <c r="E92" s="21">
        <v>18.1</v>
      </c>
      <c r="F92" s="21">
        <v>19.3</v>
      </c>
      <c r="G92" s="22">
        <v>20.5</v>
      </c>
      <c r="H92" s="20">
        <v>9.3</v>
      </c>
      <c r="I92" s="21">
        <v>15.7</v>
      </c>
      <c r="J92" s="21">
        <v>16.9</v>
      </c>
      <c r="K92" s="21">
        <v>18.1</v>
      </c>
      <c r="L92" s="21">
        <v>19.3</v>
      </c>
      <c r="M92" s="22">
        <v>20.5</v>
      </c>
      <c r="N92" s="20">
        <v>0</v>
      </c>
      <c r="O92" s="21">
        <v>0</v>
      </c>
      <c r="P92" s="21">
        <v>0</v>
      </c>
      <c r="Q92" s="21">
        <v>0</v>
      </c>
      <c r="R92" s="21">
        <v>0</v>
      </c>
      <c r="S92" s="22">
        <v>0</v>
      </c>
      <c r="T92" s="23">
        <v>38</v>
      </c>
      <c r="U92" s="24">
        <v>37</v>
      </c>
      <c r="V92" s="24">
        <v>36</v>
      </c>
      <c r="W92" s="24">
        <v>36</v>
      </c>
      <c r="X92" s="24">
        <v>36</v>
      </c>
      <c r="Y92" s="22">
        <v>36</v>
      </c>
      <c r="Z92" s="20">
        <v>5.6</v>
      </c>
      <c r="AA92" s="21">
        <v>5.93</v>
      </c>
      <c r="AB92" s="21">
        <v>6.31</v>
      </c>
      <c r="AC92" s="21">
        <v>6.77</v>
      </c>
      <c r="AD92" s="21">
        <v>7.23</v>
      </c>
      <c r="AE92" s="22">
        <v>7.7</v>
      </c>
      <c r="AF92" s="45">
        <v>12281</v>
      </c>
      <c r="AG92" s="21">
        <v>13351</v>
      </c>
      <c r="AH92" s="21">
        <v>14609</v>
      </c>
      <c r="AI92" s="21">
        <v>15660</v>
      </c>
      <c r="AJ92" s="21">
        <v>16725</v>
      </c>
      <c r="AK92" s="21">
        <v>17813</v>
      </c>
      <c r="AL92" s="3"/>
      <c r="AM92" s="3"/>
    </row>
    <row r="93" spans="1:39" ht="12.75" customHeight="1">
      <c r="A93" s="62" t="s">
        <v>83</v>
      </c>
      <c r="B93" s="20">
        <v>46</v>
      </c>
      <c r="C93" s="21">
        <v>53.7</v>
      </c>
      <c r="D93" s="21">
        <v>57.9</v>
      </c>
      <c r="E93" s="21">
        <v>62.1</v>
      </c>
      <c r="F93" s="21">
        <v>66.5</v>
      </c>
      <c r="G93" s="22">
        <v>70.7</v>
      </c>
      <c r="H93" s="20">
        <v>46</v>
      </c>
      <c r="I93" s="21">
        <v>53.7</v>
      </c>
      <c r="J93" s="21">
        <v>57.9</v>
      </c>
      <c r="K93" s="21">
        <v>62.1</v>
      </c>
      <c r="L93" s="21">
        <v>66.5</v>
      </c>
      <c r="M93" s="22">
        <v>70.7</v>
      </c>
      <c r="N93" s="20">
        <v>2.9</v>
      </c>
      <c r="O93" s="21">
        <v>3.3</v>
      </c>
      <c r="P93" s="21">
        <v>3.6</v>
      </c>
      <c r="Q93" s="21">
        <v>3.9</v>
      </c>
      <c r="R93" s="21">
        <v>4.2</v>
      </c>
      <c r="S93" s="22">
        <v>4.5</v>
      </c>
      <c r="T93" s="23">
        <v>256</v>
      </c>
      <c r="U93" s="24">
        <v>260</v>
      </c>
      <c r="V93" s="24">
        <v>269</v>
      </c>
      <c r="W93" s="24">
        <v>269</v>
      </c>
      <c r="X93" s="24">
        <v>269</v>
      </c>
      <c r="Y93" s="22">
        <v>269</v>
      </c>
      <c r="Z93" s="20">
        <v>67.5</v>
      </c>
      <c r="AA93" s="21">
        <v>92.37</v>
      </c>
      <c r="AB93" s="21">
        <v>102.25</v>
      </c>
      <c r="AC93" s="21">
        <v>109.62</v>
      </c>
      <c r="AD93" s="21">
        <v>117.07</v>
      </c>
      <c r="AE93" s="22">
        <v>124.68</v>
      </c>
      <c r="AF93" s="45">
        <v>21973</v>
      </c>
      <c r="AG93" s="21">
        <v>29605</v>
      </c>
      <c r="AH93" s="21">
        <v>31676</v>
      </c>
      <c r="AI93" s="21">
        <v>33959</v>
      </c>
      <c r="AJ93" s="21">
        <v>36267</v>
      </c>
      <c r="AK93" s="21">
        <v>38625</v>
      </c>
      <c r="AL93" s="3"/>
      <c r="AM93" s="3"/>
    </row>
    <row r="94" spans="1:39" ht="12.75" customHeight="1">
      <c r="A94" s="60" t="s">
        <v>84</v>
      </c>
      <c r="B94" s="20">
        <v>136.9</v>
      </c>
      <c r="C94" s="21">
        <v>295.3</v>
      </c>
      <c r="D94" s="21">
        <v>160</v>
      </c>
      <c r="E94" s="21">
        <v>171.5</v>
      </c>
      <c r="F94" s="21">
        <v>183.3</v>
      </c>
      <c r="G94" s="22">
        <v>194.8</v>
      </c>
      <c r="H94" s="20">
        <v>132.5</v>
      </c>
      <c r="I94" s="21">
        <v>223.1</v>
      </c>
      <c r="J94" s="21">
        <v>160</v>
      </c>
      <c r="K94" s="21">
        <v>171.5</v>
      </c>
      <c r="L94" s="21">
        <v>183.3</v>
      </c>
      <c r="M94" s="22">
        <v>194.8</v>
      </c>
      <c r="N94" s="20">
        <v>6.4</v>
      </c>
      <c r="O94" s="21">
        <v>8.4</v>
      </c>
      <c r="P94" s="21">
        <v>9</v>
      </c>
      <c r="Q94" s="21">
        <v>9.6</v>
      </c>
      <c r="R94" s="21">
        <v>10.2</v>
      </c>
      <c r="S94" s="22">
        <v>10.8</v>
      </c>
      <c r="T94" s="23">
        <v>5213</v>
      </c>
      <c r="U94" s="24">
        <v>5322</v>
      </c>
      <c r="V94" s="24">
        <v>5234</v>
      </c>
      <c r="W94" s="24">
        <v>5279</v>
      </c>
      <c r="X94" s="24">
        <v>5279</v>
      </c>
      <c r="Y94" s="22">
        <v>5279</v>
      </c>
      <c r="Z94" s="20">
        <v>826.5</v>
      </c>
      <c r="AA94" s="21">
        <v>934.29</v>
      </c>
      <c r="AB94" s="21">
        <v>1007.21</v>
      </c>
      <c r="AC94" s="21">
        <v>1085.74</v>
      </c>
      <c r="AD94" s="21">
        <v>1157.76</v>
      </c>
      <c r="AE94" s="22">
        <v>1230.57</v>
      </c>
      <c r="AF94" s="45">
        <v>13212</v>
      </c>
      <c r="AG94" s="21">
        <v>14629</v>
      </c>
      <c r="AH94" s="21">
        <v>16036</v>
      </c>
      <c r="AI94" s="21">
        <v>17139</v>
      </c>
      <c r="AJ94" s="21">
        <v>18276</v>
      </c>
      <c r="AK94" s="21">
        <v>19426</v>
      </c>
      <c r="AL94" s="3"/>
      <c r="AM94" s="3"/>
    </row>
    <row r="95" spans="1:39" ht="16.5" thickBot="1">
      <c r="A95" s="56"/>
      <c r="B95" s="20"/>
      <c r="C95" s="21"/>
      <c r="D95" s="21"/>
      <c r="E95" s="21"/>
      <c r="F95" s="21"/>
      <c r="G95" s="22"/>
      <c r="H95" s="20"/>
      <c r="I95" s="21"/>
      <c r="J95" s="21"/>
      <c r="K95" s="21"/>
      <c r="L95" s="21"/>
      <c r="M95" s="22"/>
      <c r="N95" s="20"/>
      <c r="O95" s="21"/>
      <c r="P95" s="21"/>
      <c r="Q95" s="21"/>
      <c r="R95" s="21"/>
      <c r="S95" s="22"/>
      <c r="T95" s="23"/>
      <c r="U95" s="24"/>
      <c r="V95" s="24"/>
      <c r="W95" s="24"/>
      <c r="X95" s="24"/>
      <c r="Y95" s="22"/>
      <c r="Z95" s="20"/>
      <c r="AA95" s="21"/>
      <c r="AB95" s="21"/>
      <c r="AC95" s="21"/>
      <c r="AD95" s="21"/>
      <c r="AE95" s="22"/>
      <c r="AF95" s="45"/>
      <c r="AG95" s="21"/>
      <c r="AH95" s="21"/>
      <c r="AI95" s="21"/>
      <c r="AJ95" s="21"/>
      <c r="AK95" s="21"/>
      <c r="AL95" s="3"/>
      <c r="AM95" s="3"/>
    </row>
    <row r="96" spans="1:39" s="14" customFormat="1" ht="28.5" customHeight="1" thickBot="1" thickTop="1">
      <c r="A96" s="72" t="s">
        <v>85</v>
      </c>
      <c r="B96" s="73">
        <f>B7+B45+B55+B63+B67+B79</f>
        <v>11353.999999999998</v>
      </c>
      <c r="C96" s="74">
        <f aca="true" t="shared" si="8" ref="C96:S96">C7+C45+C55+C63+C67+C79</f>
        <v>11451.8</v>
      </c>
      <c r="D96" s="74">
        <f t="shared" si="8"/>
        <v>12790.1</v>
      </c>
      <c r="E96" s="74">
        <f t="shared" si="8"/>
        <v>13936.6</v>
      </c>
      <c r="F96" s="74">
        <f t="shared" si="8"/>
        <v>14938.699999999999</v>
      </c>
      <c r="G96" s="75">
        <f t="shared" si="8"/>
        <v>16262.000000000002</v>
      </c>
      <c r="H96" s="76">
        <f t="shared" si="8"/>
        <v>12886.999999999998</v>
      </c>
      <c r="I96" s="74">
        <f t="shared" si="8"/>
        <v>13282.399999999998</v>
      </c>
      <c r="J96" s="77">
        <f t="shared" si="8"/>
        <v>15030</v>
      </c>
      <c r="K96" s="74">
        <f t="shared" si="8"/>
        <v>16324.300000000001</v>
      </c>
      <c r="L96" s="74">
        <f t="shared" si="8"/>
        <v>17547.7</v>
      </c>
      <c r="M96" s="78">
        <f t="shared" si="8"/>
        <v>19105</v>
      </c>
      <c r="N96" s="76">
        <f t="shared" si="8"/>
        <v>1132</v>
      </c>
      <c r="O96" s="77">
        <f t="shared" si="8"/>
        <v>1493.2000000000003</v>
      </c>
      <c r="P96" s="74">
        <f t="shared" si="8"/>
        <v>1555.73</v>
      </c>
      <c r="Q96" s="74">
        <f t="shared" si="8"/>
        <v>1636.08</v>
      </c>
      <c r="R96" s="74">
        <f t="shared" si="8"/>
        <v>1738.28</v>
      </c>
      <c r="S96" s="75">
        <f t="shared" si="8"/>
        <v>1922.34</v>
      </c>
      <c r="T96" s="76">
        <v>15630</v>
      </c>
      <c r="U96" s="77">
        <v>14793</v>
      </c>
      <c r="V96" s="77">
        <v>14368</v>
      </c>
      <c r="W96" s="77">
        <v>14368</v>
      </c>
      <c r="X96" s="77">
        <v>14368</v>
      </c>
      <c r="Y96" s="78">
        <v>14368</v>
      </c>
      <c r="Z96" s="76">
        <v>3026.013</v>
      </c>
      <c r="AA96" s="77">
        <v>3083.4</v>
      </c>
      <c r="AB96" s="77">
        <v>3203.16</v>
      </c>
      <c r="AC96" s="77">
        <v>3436.02</v>
      </c>
      <c r="AD96" s="77">
        <v>3643.31</v>
      </c>
      <c r="AE96" s="78">
        <v>3881.78</v>
      </c>
      <c r="AF96" s="79">
        <v>16134</v>
      </c>
      <c r="AG96" s="80">
        <v>17370</v>
      </c>
      <c r="AH96" s="80">
        <v>18578</v>
      </c>
      <c r="AI96" s="80">
        <v>19929</v>
      </c>
      <c r="AJ96" s="80">
        <v>21131</v>
      </c>
      <c r="AK96" s="80">
        <v>22514</v>
      </c>
      <c r="AL96" s="13"/>
      <c r="AM96" s="13"/>
    </row>
    <row r="97" spans="1:3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81"/>
      <c r="U97" s="81"/>
      <c r="V97" s="81"/>
      <c r="W97" s="81"/>
      <c r="X97" s="81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2.75">
      <c r="A98" s="105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3"/>
      <c r="AM98" s="3"/>
    </row>
    <row r="99" spans="1:39" ht="12.75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3"/>
      <c r="AM99" s="3"/>
    </row>
    <row r="100" spans="1:3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81"/>
      <c r="U100" s="81"/>
      <c r="V100" s="81"/>
      <c r="W100" s="81"/>
      <c r="X100" s="81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81"/>
      <c r="U101" s="81"/>
      <c r="V101" s="81"/>
      <c r="W101" s="81"/>
      <c r="X101" s="81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ht="12.7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3"/>
      <c r="AM102" s="3"/>
    </row>
    <row r="103" spans="1:39" ht="12.7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3"/>
      <c r="AM103" s="3"/>
    </row>
    <row r="104" spans="1:3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81"/>
      <c r="U104" s="81"/>
      <c r="V104" s="81"/>
      <c r="W104" s="81"/>
      <c r="X104" s="81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81"/>
      <c r="U105" s="81"/>
      <c r="V105" s="81"/>
      <c r="W105" s="81"/>
      <c r="X105" s="81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81"/>
      <c r="U106" s="81"/>
      <c r="V106" s="81"/>
      <c r="W106" s="81"/>
      <c r="X106" s="81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81"/>
      <c r="U107" s="81"/>
      <c r="V107" s="81"/>
      <c r="W107" s="81"/>
      <c r="X107" s="81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81"/>
      <c r="U108" s="81"/>
      <c r="V108" s="81"/>
      <c r="W108" s="81"/>
      <c r="X108" s="81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</sheetData>
  <mergeCells count="39">
    <mergeCell ref="A98:AK99"/>
    <mergeCell ref="A102:AK103"/>
    <mergeCell ref="B42:G42"/>
    <mergeCell ref="B43:G43"/>
    <mergeCell ref="B59:G59"/>
    <mergeCell ref="B60:G60"/>
    <mergeCell ref="AF5:AF6"/>
    <mergeCell ref="AG5:AG6"/>
    <mergeCell ref="AH5:AH6"/>
    <mergeCell ref="AI5:AK5"/>
    <mergeCell ref="Z5:Z6"/>
    <mergeCell ref="AA5:AA6"/>
    <mergeCell ref="AB5:AB6"/>
    <mergeCell ref="AC5:AE5"/>
    <mergeCell ref="T5:T6"/>
    <mergeCell ref="U5:U6"/>
    <mergeCell ref="V5:V6"/>
    <mergeCell ref="W5:Y5"/>
    <mergeCell ref="N5:N6"/>
    <mergeCell ref="O5:O6"/>
    <mergeCell ref="P5:P6"/>
    <mergeCell ref="Q5:S5"/>
    <mergeCell ref="H5:H6"/>
    <mergeCell ref="I5:I6"/>
    <mergeCell ref="J5:J6"/>
    <mergeCell ref="K5:M5"/>
    <mergeCell ref="B5:B6"/>
    <mergeCell ref="C5:C6"/>
    <mergeCell ref="D5:D6"/>
    <mergeCell ref="E5:G5"/>
    <mergeCell ref="B3:G3"/>
    <mergeCell ref="H3:S3"/>
    <mergeCell ref="T3:AK3"/>
    <mergeCell ref="B4:G4"/>
    <mergeCell ref="H4:M4"/>
    <mergeCell ref="N4:S4"/>
    <mergeCell ref="T4:Y4"/>
    <mergeCell ref="Z4:AE4"/>
    <mergeCell ref="AF4:AK4"/>
  </mergeCells>
  <printOptions/>
  <pageMargins left="0.75" right="0.75" top="1" bottom="1" header="0.5" footer="0.5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Еремеева</cp:lastModifiedBy>
  <cp:lastPrinted>2010-07-13T01:48:18Z</cp:lastPrinted>
  <dcterms:created xsi:type="dcterms:W3CDTF">1996-10-08T23:32:33Z</dcterms:created>
  <dcterms:modified xsi:type="dcterms:W3CDTF">2010-07-13T04:38:22Z</dcterms:modified>
  <cp:category/>
  <cp:version/>
  <cp:contentType/>
  <cp:contentStatus/>
</cp:coreProperties>
</file>