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<sst xmlns="http://schemas.openxmlformats.org/spreadsheetml/2006/main" count="164" uniqueCount="93">
  <si>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</si>
  <si>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</si>
  <si>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</si>
  <si>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</si>
  <si>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</si>
  <si>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</si>
  <si>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</si>
  <si>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</si>
  <si>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</si>
  <si>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</si>
  <si>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</si>
  <si>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</si>
  <si>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</si>
  <si>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</si>
  <si>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</si>
  <si>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</si>
  <si>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</si>
  <si>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</si>
  <si>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</si>
  <si>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</si>
  <si>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</si>
  <si>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</si>
  <si>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</si>
  <si>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</si>
  <si>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</si>
  <si>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</si>
  <si>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</si>
  <si>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</si>
  <si>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</si>
  <si>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</si>
  <si>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</si>
  <si>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</si>
  <si>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</si>
  <si>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</si>
  <si>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</si>
  <si>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</si>
  <si>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</si>
  <si>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</si>
  <si>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</si>
  <si>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</si>
  <si>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</si>
  <si>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</si>
  <si>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</si>
  <si>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</si>
  <si>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</si>
  <si>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</si>
  <si>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</si>
  <si>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</si>
  <si>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</si>
  <si>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</si>
  <si>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</si>
  <si>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</si>
  <si>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</si>
  <si>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</si>
  <si>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</si>
  <si>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</si>
  <si>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</si>
  <si>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</si>
  <si>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</si>
  <si>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</si>
  <si>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</si>
  <si>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</si>
  <si>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</si>
  <si>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</si>
  <si>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</si>
  <si>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</si>
  <si>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</si>
  <si>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</si>
  <si>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</si>
  <si>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</si>
  <si>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</si>
  <si>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</si>
  <si>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</si>
  <si>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</si>
  <si>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</si>
  <si>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</si>
  <si>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</si>
  <si>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</si>
  <si>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</si>
  <si>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</si>
  <si>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</si>
  <si>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</si>
  <si>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</si>
  <si>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</si>
  <si>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</si>
  <si>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</si>
  <si>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</si>
  <si>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</si>
  <si>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</si>
  <si>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</si>
  <si>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</si>
  <si>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01.05.2021г.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</si>
  <si>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01.05.2021г. 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</si>
</sst>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topLeftCell="A10" zoomScaleNormal="100" zoomScaleSheetLayoutView="130" workbookViewId="0">
      <selection activeCell="E42" sqref="E42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32" customWidth="1"/>
    <col min="4" max="5" width="8.88671875" style="32" customWidth="1"/>
    <col min="6" max="16384" width="9.109375" style="7"/>
  </cols>
  <sheetData>
    <row r="1" spans="1:5" ht="45.7" customHeight="1">
      <c r="A1" s="36" t="s">
        <v>91</v>
      </c>
      <c r="B1" s="36"/>
      <c r="C1" s="36"/>
      <c r="D1" s="36"/>
      <c r="E1" s="36"/>
    </row>
    <row r="2" spans="1:5" ht="14.4">
      <c r="B2" s="37"/>
      <c r="C2" s="37"/>
      <c r="D2" s="37"/>
      <c r="E2" s="37"/>
    </row>
    <row r="3" spans="1:5" ht="12.7" customHeight="1">
      <c r="B3" s="37"/>
      <c r="C3" s="37"/>
      <c r="D3" s="37"/>
      <c r="E3" s="37"/>
    </row>
    <row r="4" spans="1:5" ht="14.4">
      <c r="C4" s="26"/>
      <c r="D4" s="26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1339404</v>
      </c>
      <c r="D6" s="4">
        <f>D7+D8+D9+D10</f>
        <v>385002</v>
      </c>
      <c r="E6" s="4">
        <f>D6/C6*100</f>
        <v>28.744277305428383</v>
      </c>
    </row>
    <row r="7" spans="1:5" ht="28.8" outlineLevel="1">
      <c r="A7" s="5" t="s">
        <v>5</v>
      </c>
      <c r="B7" s="6" t="s">
        <v>73</v>
      </c>
      <c r="C7" s="2">
        <v>610463</v>
      </c>
      <c r="D7" s="2">
        <v>147184</v>
      </c>
      <c r="E7" s="2">
        <f>D7/C7*100</f>
        <v>24.110224534492673</v>
      </c>
    </row>
    <row r="8" spans="1:5" ht="28.8" outlineLevel="1">
      <c r="A8" s="5" t="s">
        <v>6</v>
      </c>
      <c r="B8" s="6" t="s">
        <v>74</v>
      </c>
      <c r="C8" s="2">
        <v>681708</v>
      </c>
      <c r="D8" s="2">
        <v>220698</v>
      </c>
      <c r="E8" s="2">
        <f>D8/C8*100</f>
        <v>32.374271682303863</v>
      </c>
    </row>
    <row r="9" spans="1:5" ht="28.8" outlineLevel="1">
      <c r="A9" s="5" t="s">
        <v>7</v>
      </c>
      <c r="B9" s="6" t="s">
        <v>75</v>
      </c>
      <c r="C9" s="2">
        <v>27635</v>
      </c>
      <c r="D9" s="2">
        <v>9904</v>
      </c>
      <c r="E9" s="2">
        <f t="shared" ref="E9:E10" si="0">D9/C9*100</f>
        <v>35.83861045775285</v>
      </c>
    </row>
    <row r="10" spans="1:5" ht="43.2" outlineLevel="1">
      <c r="A10" s="5" t="s">
        <v>15</v>
      </c>
      <c r="B10" s="6" t="s">
        <v>71</v>
      </c>
      <c r="C10" s="2">
        <v>19598</v>
      </c>
      <c r="D10" s="2">
        <v>7216</v>
      </c>
      <c r="E10" s="2">
        <f t="shared" si="0"/>
        <v>36.820083682008367</v>
      </c>
    </row>
    <row r="11" spans="1:5" s="13" customFormat="1" ht="28.8">
      <c r="A11" s="11" t="s">
        <v>8</v>
      </c>
      <c r="B11" s="12" t="s">
        <v>76</v>
      </c>
      <c r="C11" s="4">
        <f>C12+C13+C14</f>
        <v>88879</v>
      </c>
      <c r="D11" s="4">
        <f>D12+D13+D14</f>
        <v>31409</v>
      </c>
      <c r="E11" s="4">
        <f>D11/C11*100</f>
        <v>35.33905647003229</v>
      </c>
    </row>
    <row r="12" spans="1:5" ht="14.4" outlineLevel="1">
      <c r="A12" s="5" t="s">
        <v>9</v>
      </c>
      <c r="B12" s="6" t="s">
        <v>59</v>
      </c>
      <c r="C12" s="2">
        <v>84204</v>
      </c>
      <c r="D12" s="2">
        <v>30283</v>
      </c>
      <c r="E12" s="2">
        <f>D12/C12*100</f>
        <v>35.963849698351623</v>
      </c>
    </row>
    <row r="13" spans="1:5" ht="14.4" outlineLevel="1">
      <c r="A13" s="5" t="s">
        <v>10</v>
      </c>
      <c r="B13" s="6" t="s">
        <v>60</v>
      </c>
      <c r="C13" s="2">
        <v>1614</v>
      </c>
      <c r="D13" s="2">
        <v>50</v>
      </c>
      <c r="E13" s="2">
        <f t="shared" ref="E13:E16" si="1">D13/C13*100</f>
        <v>3.0978934324659235</v>
      </c>
    </row>
    <row r="14" spans="1:5" ht="28.8" outlineLevel="1">
      <c r="A14" s="5" t="s">
        <v>11</v>
      </c>
      <c r="B14" s="6" t="s">
        <v>61</v>
      </c>
      <c r="C14" s="2">
        <v>3061</v>
      </c>
      <c r="D14" s="2">
        <v>1076</v>
      </c>
      <c r="E14" s="2">
        <f t="shared" si="1"/>
        <v>35.151911140150276</v>
      </c>
    </row>
    <row r="15" spans="1:5" ht="28.8" outlineLevel="1">
      <c r="A15" s="11" t="s">
        <v>12</v>
      </c>
      <c r="B15" s="12" t="s">
        <v>77</v>
      </c>
      <c r="C15" s="4">
        <f>C16</f>
        <v>36939</v>
      </c>
      <c r="D15" s="4">
        <f>D16</f>
        <v>13199</v>
      </c>
      <c r="E15" s="4">
        <f>D15/C15*100</f>
        <v>35.731882292428061</v>
      </c>
    </row>
    <row r="16" spans="1:5" ht="28.8" outlineLevel="1">
      <c r="A16" s="5" t="s">
        <v>13</v>
      </c>
      <c r="B16" s="6" t="s">
        <v>16</v>
      </c>
      <c r="C16" s="2">
        <v>36939</v>
      </c>
      <c r="D16" s="2">
        <v>13199</v>
      </c>
      <c r="E16" s="2">
        <f t="shared" si="1"/>
        <v>35.731882292428061</v>
      </c>
    </row>
    <row r="17" spans="1:5" ht="28.8" outlineLevel="1">
      <c r="A17" s="11" t="s">
        <v>14</v>
      </c>
      <c r="B17" s="12" t="s">
        <v>78</v>
      </c>
      <c r="C17" s="4">
        <v>23424</v>
      </c>
      <c r="D17" s="4">
        <v>14640</v>
      </c>
      <c r="E17" s="4">
        <f>D17/C17*100</f>
        <v>62.5</v>
      </c>
    </row>
    <row r="18" spans="1:5" s="13" customFormat="1" ht="28.8">
      <c r="A18" s="11" t="s">
        <v>17</v>
      </c>
      <c r="B18" s="12" t="s">
        <v>79</v>
      </c>
      <c r="C18" s="4">
        <v>86183</v>
      </c>
      <c r="D18" s="4">
        <v>36379</v>
      </c>
      <c r="E18" s="4">
        <f>D18/C18*100</f>
        <v>42.211340983720689</v>
      </c>
    </row>
    <row r="19" spans="1:5" ht="28.8" customHeight="1" outlineLevel="1">
      <c r="A19" s="11" t="s">
        <v>18</v>
      </c>
      <c r="B19" s="12" t="s">
        <v>80</v>
      </c>
      <c r="C19" s="4">
        <v>2376</v>
      </c>
      <c r="D19" s="4">
        <v>10</v>
      </c>
      <c r="E19" s="4">
        <f>D19/C19*100</f>
        <v>0.42087542087542085</v>
      </c>
    </row>
    <row r="20" spans="1:5" ht="43.2" outlineLevel="1">
      <c r="A20" s="11" t="s">
        <v>19</v>
      </c>
      <c r="B20" s="12" t="s">
        <v>84</v>
      </c>
      <c r="C20" s="4">
        <f>C21+C22+C23</f>
        <v>775</v>
      </c>
      <c r="D20" s="4">
        <f>D21+D22+D23</f>
        <v>35</v>
      </c>
      <c r="E20" s="4">
        <f>D20/C20*100</f>
        <v>4.5161290322580641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outlineLevel="1">
      <c r="A22" s="5" t="s">
        <v>38</v>
      </c>
      <c r="B22" s="6" t="s">
        <v>82</v>
      </c>
      <c r="C22" s="2">
        <v>20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80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86</v>
      </c>
      <c r="C26" s="4">
        <v>45252</v>
      </c>
      <c r="D26" s="4">
        <v>16158</v>
      </c>
      <c r="E26" s="4">
        <f>D26/C26*100</f>
        <v>35.706709095730574</v>
      </c>
    </row>
    <row r="27" spans="1:5" s="13" customFormat="1" ht="57.6">
      <c r="A27" s="27" t="s">
        <v>64</v>
      </c>
      <c r="B27" s="12" t="s">
        <v>65</v>
      </c>
      <c r="C27" s="29">
        <v>4220</v>
      </c>
      <c r="D27" s="29">
        <v>1749</v>
      </c>
      <c r="E27" s="4">
        <f>D27/C27*100</f>
        <v>41.445497630331751</v>
      </c>
    </row>
    <row r="28" spans="1:5" ht="43.2" outlineLevel="1">
      <c r="A28" s="27" t="s">
        <v>41</v>
      </c>
      <c r="B28" s="28" t="s">
        <v>87</v>
      </c>
      <c r="C28" s="29">
        <v>44292</v>
      </c>
      <c r="D28" s="29">
        <v>11558</v>
      </c>
      <c r="E28" s="4">
        <f>D28/C28*100</f>
        <v>26.095005870134564</v>
      </c>
    </row>
    <row r="29" spans="1:5" ht="43.2" hidden="1" outlineLevel="1">
      <c r="A29" s="15" t="s">
        <v>32</v>
      </c>
      <c r="B29" s="6" t="s">
        <v>39</v>
      </c>
      <c r="C29" s="30">
        <v>0</v>
      </c>
      <c r="D29" s="30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30"/>
      <c r="D30" s="30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127532</v>
      </c>
      <c r="D32" s="4">
        <f>D33+D34+D35</f>
        <v>62053</v>
      </c>
      <c r="E32" s="4">
        <f>D32/C32*100</f>
        <v>48.656807703164695</v>
      </c>
    </row>
    <row r="33" spans="1:5" ht="43.2" outlineLevel="1">
      <c r="A33" s="5" t="s">
        <v>48</v>
      </c>
      <c r="B33" s="6" t="s">
        <v>23</v>
      </c>
      <c r="C33" s="2">
        <v>89089</v>
      </c>
      <c r="D33" s="2">
        <v>42728</v>
      </c>
      <c r="E33" s="2">
        <f t="shared" si="3"/>
        <v>47.961027736308637</v>
      </c>
    </row>
    <row r="34" spans="1:5" ht="28.8" outlineLevel="1">
      <c r="A34" s="5" t="s">
        <v>49</v>
      </c>
      <c r="B34" s="6" t="s">
        <v>88</v>
      </c>
      <c r="C34" s="2">
        <v>514</v>
      </c>
      <c r="D34" s="2">
        <v>99</v>
      </c>
      <c r="E34" s="2">
        <f t="shared" si="3"/>
        <v>19.260700389105061</v>
      </c>
    </row>
    <row r="35" spans="1:5" ht="28.8" outlineLevel="1">
      <c r="A35" s="5" t="s">
        <v>50</v>
      </c>
      <c r="B35" s="6" t="s">
        <v>24</v>
      </c>
      <c r="C35" s="2">
        <v>37929</v>
      </c>
      <c r="D35" s="2">
        <v>19226</v>
      </c>
      <c r="E35" s="2">
        <f t="shared" si="3"/>
        <v>50.689446070289222</v>
      </c>
    </row>
    <row r="36" spans="1:5" ht="43.2" outlineLevel="1">
      <c r="A36" s="11" t="s">
        <v>51</v>
      </c>
      <c r="B36" s="12" t="s">
        <v>57</v>
      </c>
      <c r="C36" s="4">
        <v>100072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21298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453</v>
      </c>
      <c r="D38" s="4">
        <v>65</v>
      </c>
      <c r="E38" s="4">
        <f t="shared" si="3"/>
        <v>14.348785871964681</v>
      </c>
    </row>
    <row r="39" spans="1:5" ht="28.8" outlineLevel="1">
      <c r="A39" s="11" t="s">
        <v>68</v>
      </c>
      <c r="B39" s="12" t="s">
        <v>69</v>
      </c>
      <c r="C39" s="4">
        <v>710</v>
      </c>
      <c r="D39" s="4">
        <v>164</v>
      </c>
      <c r="E39" s="4">
        <f t="shared" si="3"/>
        <v>23.098591549295776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1921899</v>
      </c>
      <c r="D40" s="4">
        <f>D6+D11+D15+D17+D18+D19+D20+D25+D26+D28+D32+D36+D37+D24+D27+D38+D39</f>
        <v>572421</v>
      </c>
      <c r="E40" s="4">
        <f>D40/C40*100</f>
        <v>29.784135378602102</v>
      </c>
    </row>
    <row r="41" spans="1:5" ht="14.4" outlineLevel="1">
      <c r="A41" s="5"/>
      <c r="B41" s="6" t="s">
        <v>27</v>
      </c>
      <c r="C41" s="2">
        <v>681134</v>
      </c>
      <c r="D41" s="2">
        <v>271115</v>
      </c>
      <c r="E41" s="2">
        <f>D41/C41*100</f>
        <v>39.803474793506119</v>
      </c>
    </row>
    <row r="42" spans="1:5" ht="41.95" customHeight="1" outlineLevel="1">
      <c r="A42" s="20"/>
      <c r="B42" s="20"/>
      <c r="C42" s="31"/>
      <c r="D42" s="31"/>
      <c r="E42" s="31"/>
    </row>
    <row r="77" spans="1:1" ht="12.7" customHeight="1">
      <c r="A77" s="24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50" zoomScaleNormal="100" zoomScaleSheetLayoutView="70" workbookViewId="0">
      <selection activeCell="B156" sqref="B156:B158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6" t="s">
        <v>92</v>
      </c>
      <c r="B1" s="36"/>
      <c r="C1" s="36"/>
      <c r="D1" s="36"/>
      <c r="E1" s="36"/>
    </row>
    <row r="2" spans="1:6" ht="14.4">
      <c r="B2" s="37"/>
      <c r="C2" s="37"/>
      <c r="D2" s="37"/>
      <c r="E2" s="37"/>
    </row>
    <row r="3" spans="1:6" ht="12.7" customHeight="1">
      <c r="B3" s="37"/>
      <c r="C3" s="37"/>
      <c r="D3" s="37"/>
      <c r="E3" s="37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1339404</v>
      </c>
      <c r="D6" s="3">
        <f>D7</f>
        <v>385002</v>
      </c>
      <c r="E6" s="3">
        <f>D6/C6*100</f>
        <v>28.744277305428383</v>
      </c>
    </row>
    <row r="7" spans="1:6" s="13" customFormat="1" ht="28.8">
      <c r="A7" s="11">
        <v>1</v>
      </c>
      <c r="B7" s="12" t="s">
        <v>72</v>
      </c>
      <c r="C7" s="4">
        <f>SUM(C8:C11)</f>
        <v>1339404</v>
      </c>
      <c r="D7" s="4">
        <f>SUM(D8:D11)</f>
        <v>385002</v>
      </c>
      <c r="E7" s="4">
        <f>D7/C7*100</f>
        <v>28.744277305428383</v>
      </c>
    </row>
    <row r="8" spans="1:6" ht="28.8" outlineLevel="1">
      <c r="A8" s="5" t="s">
        <v>5</v>
      </c>
      <c r="B8" s="6" t="s">
        <v>73</v>
      </c>
      <c r="C8" s="2">
        <f>'Бюджет (2)'!C7</f>
        <v>610463</v>
      </c>
      <c r="D8" s="2">
        <f>'Бюджет (2)'!D7</f>
        <v>147184</v>
      </c>
      <c r="E8" s="2">
        <f>D8/C8*100</f>
        <v>24.110224534492673</v>
      </c>
    </row>
    <row r="9" spans="1:6" ht="14.4" outlineLevel="1">
      <c r="A9" s="5" t="s">
        <v>6</v>
      </c>
      <c r="B9" s="6" t="s">
        <v>74</v>
      </c>
      <c r="C9" s="2">
        <f>'Бюджет (2)'!C8</f>
        <v>681708</v>
      </c>
      <c r="D9" s="2">
        <f>'Бюджет (2)'!D8</f>
        <v>220698</v>
      </c>
      <c r="E9" s="2">
        <f t="shared" ref="E9:E11" si="0">D9/C9*100</f>
        <v>32.374271682303863</v>
      </c>
    </row>
    <row r="10" spans="1:6" ht="28.8" outlineLevel="1">
      <c r="A10" s="5" t="s">
        <v>7</v>
      </c>
      <c r="B10" s="6" t="s">
        <v>75</v>
      </c>
      <c r="C10" s="2">
        <f>'Бюджет (2)'!C9</f>
        <v>27635</v>
      </c>
      <c r="D10" s="2">
        <f>'Бюджет (2)'!D9</f>
        <v>9904</v>
      </c>
      <c r="E10" s="2">
        <f t="shared" si="0"/>
        <v>35.83861045775285</v>
      </c>
    </row>
    <row r="11" spans="1:6" ht="28.8" outlineLevel="1">
      <c r="A11" s="5" t="s">
        <v>15</v>
      </c>
      <c r="B11" s="6" t="s">
        <v>71</v>
      </c>
      <c r="C11" s="2">
        <f>'Бюджет (2)'!C10</f>
        <v>19598</v>
      </c>
      <c r="D11" s="2">
        <f>'Бюджет (2)'!D10</f>
        <v>7216</v>
      </c>
      <c r="E11" s="2">
        <f t="shared" si="0"/>
        <v>36.820083682008367</v>
      </c>
    </row>
    <row r="12" spans="1:6" ht="28.8" outlineLevel="1">
      <c r="A12" s="5"/>
      <c r="B12" s="10" t="s">
        <v>29</v>
      </c>
      <c r="C12" s="3">
        <f>C13</f>
        <v>88879</v>
      </c>
      <c r="D12" s="3">
        <f>D13</f>
        <v>31409</v>
      </c>
      <c r="E12" s="3">
        <f>D12/C12*100</f>
        <v>35.33905647003229</v>
      </c>
    </row>
    <row r="13" spans="1:6" s="13" customFormat="1" ht="28.8">
      <c r="A13" s="11" t="s">
        <v>8</v>
      </c>
      <c r="B13" s="12" t="s">
        <v>76</v>
      </c>
      <c r="C13" s="4">
        <f>SUM(C14:C16)</f>
        <v>88879</v>
      </c>
      <c r="D13" s="4">
        <f>SUM(D14:D16)</f>
        <v>31409</v>
      </c>
      <c r="E13" s="4">
        <f>D13/C13*100</f>
        <v>35.33905647003229</v>
      </c>
    </row>
    <row r="14" spans="1:6" ht="14.4" outlineLevel="1">
      <c r="A14" s="5" t="s">
        <v>9</v>
      </c>
      <c r="B14" s="6" t="s">
        <v>59</v>
      </c>
      <c r="C14" s="2">
        <f>'Бюджет (2)'!C12</f>
        <v>84204</v>
      </c>
      <c r="D14" s="2">
        <f>'Бюджет (2)'!D12</f>
        <v>30283</v>
      </c>
      <c r="E14" s="2">
        <f t="shared" ref="E14:E18" si="1">D14/C14*100</f>
        <v>35.963849698351623</v>
      </c>
    </row>
    <row r="15" spans="1:6" ht="14.4" outlineLevel="1">
      <c r="A15" s="5" t="s">
        <v>10</v>
      </c>
      <c r="B15" s="6" t="s">
        <v>60</v>
      </c>
      <c r="C15" s="2">
        <f>'Бюджет (2)'!C13</f>
        <v>1614</v>
      </c>
      <c r="D15" s="2">
        <f>'Бюджет (2)'!D13</f>
        <v>50</v>
      </c>
      <c r="E15" s="2">
        <f t="shared" si="1"/>
        <v>3.0978934324659235</v>
      </c>
    </row>
    <row r="16" spans="1:6" ht="28.8" outlineLevel="1">
      <c r="A16" s="5" t="s">
        <v>11</v>
      </c>
      <c r="B16" s="6" t="s">
        <v>61</v>
      </c>
      <c r="C16" s="2">
        <f>'Бюджет (2)'!C14</f>
        <v>3061</v>
      </c>
      <c r="D16" s="2">
        <f>'Бюджет (2)'!D14</f>
        <v>1076</v>
      </c>
      <c r="E16" s="2">
        <f t="shared" si="1"/>
        <v>35.151911140150276</v>
      </c>
    </row>
    <row r="17" spans="1:5" ht="28.8" outlineLevel="1">
      <c r="A17" s="5"/>
      <c r="B17" s="10" t="s">
        <v>28</v>
      </c>
      <c r="C17" s="2">
        <f>C21</f>
        <v>9670</v>
      </c>
      <c r="D17" s="2">
        <f>D21</f>
        <v>2762</v>
      </c>
      <c r="E17" s="2">
        <f t="shared" si="1"/>
        <v>28.562564632885213</v>
      </c>
    </row>
    <row r="18" spans="1:5" ht="14.4" outlineLevel="1">
      <c r="A18" s="5"/>
      <c r="B18" s="10" t="s">
        <v>70</v>
      </c>
      <c r="C18" s="2">
        <f>C22+C24+C25+C26+C27+C31+C32+C35+C48+C49+C41</f>
        <v>273032</v>
      </c>
      <c r="D18" s="2">
        <f>D22+D24+D25+D26+D27+D31+D32+D35+D48+D49+D41</f>
        <v>125532</v>
      </c>
      <c r="E18" s="2">
        <f t="shared" si="1"/>
        <v>45.977028333675172</v>
      </c>
    </row>
    <row r="19" spans="1:5" ht="28.8" outlineLevel="1">
      <c r="A19" s="11" t="s">
        <v>12</v>
      </c>
      <c r="B19" s="12" t="s">
        <v>77</v>
      </c>
      <c r="C19" s="4">
        <f>C20</f>
        <v>36939</v>
      </c>
      <c r="D19" s="4">
        <f>D20</f>
        <v>13199</v>
      </c>
      <c r="E19" s="14">
        <f t="shared" ref="E19:E25" si="2">D19/C19*100</f>
        <v>35.731882292428061</v>
      </c>
    </row>
    <row r="20" spans="1:5" ht="25.55" customHeight="1" outlineLevel="1">
      <c r="A20" s="5" t="s">
        <v>13</v>
      </c>
      <c r="B20" s="6" t="s">
        <v>16</v>
      </c>
      <c r="C20" s="34">
        <f>C21+C22+C23</f>
        <v>36939</v>
      </c>
      <c r="D20" s="34">
        <f>D21+D22+D23</f>
        <v>13199</v>
      </c>
      <c r="E20" s="2">
        <f t="shared" si="2"/>
        <v>35.731882292428061</v>
      </c>
    </row>
    <row r="21" spans="1:5" ht="31.3" customHeight="1" outlineLevel="1">
      <c r="A21" s="5" t="s">
        <v>34</v>
      </c>
      <c r="B21" s="6" t="s">
        <v>36</v>
      </c>
      <c r="C21" s="34">
        <v>9670</v>
      </c>
      <c r="D21" s="34">
        <v>2762</v>
      </c>
      <c r="E21" s="2">
        <f t="shared" si="2"/>
        <v>28.562564632885213</v>
      </c>
    </row>
    <row r="22" spans="1:5" ht="31.95" customHeight="1" outlineLevel="1">
      <c r="A22" s="5" t="s">
        <v>35</v>
      </c>
      <c r="B22" s="6" t="s">
        <v>37</v>
      </c>
      <c r="C22" s="34">
        <v>27269</v>
      </c>
      <c r="D22" s="34">
        <v>10437</v>
      </c>
      <c r="E22" s="2">
        <f t="shared" si="2"/>
        <v>38.27423081154425</v>
      </c>
    </row>
    <row r="23" spans="1:5" ht="31.95" hidden="1" customHeight="1" outlineLevel="1">
      <c r="A23" s="5" t="s">
        <v>43</v>
      </c>
      <c r="B23" s="6" t="s">
        <v>44</v>
      </c>
      <c r="C23" s="34"/>
      <c r="D23" s="34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23424</v>
      </c>
      <c r="D24" s="4">
        <f>'Бюджет (2)'!D17</f>
        <v>14640</v>
      </c>
      <c r="E24" s="4">
        <f t="shared" si="2"/>
        <v>62.5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86183</v>
      </c>
      <c r="D25" s="4">
        <f>'Бюджет (2)'!D18</f>
        <v>36379</v>
      </c>
      <c r="E25" s="4">
        <f t="shared" si="2"/>
        <v>42.211340983720689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2376</v>
      </c>
      <c r="D26" s="4">
        <f>'Бюджет (2)'!D19</f>
        <v>10</v>
      </c>
      <c r="E26" s="4">
        <f t="shared" ref="E26:E31" si="3">D26/C26*100</f>
        <v>0.42087542087542085</v>
      </c>
    </row>
    <row r="27" spans="1:5" ht="28.8" outlineLevel="1">
      <c r="A27" s="11" t="s">
        <v>19</v>
      </c>
      <c r="B27" s="12" t="s">
        <v>84</v>
      </c>
      <c r="C27" s="4">
        <f>C28+C30+C29</f>
        <v>775</v>
      </c>
      <c r="D27" s="4">
        <f>D28+D30+D29</f>
        <v>35</v>
      </c>
      <c r="E27" s="4">
        <f t="shared" si="3"/>
        <v>4.5161290322580641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20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0</v>
      </c>
      <c r="E30" s="2">
        <f t="shared" si="3"/>
        <v>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80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45252</v>
      </c>
      <c r="D33" s="3">
        <f>D34</f>
        <v>16158</v>
      </c>
      <c r="E33" s="3">
        <f t="shared" si="4"/>
        <v>35.706709095730574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45252</v>
      </c>
      <c r="D34" s="4">
        <f>'Бюджет (2)'!D26</f>
        <v>16158</v>
      </c>
      <c r="E34" s="4">
        <f t="shared" si="4"/>
        <v>35.706709095730574</v>
      </c>
    </row>
    <row r="35" spans="1:5" ht="57.6" outlineLevel="1">
      <c r="A35" s="27" t="s">
        <v>64</v>
      </c>
      <c r="B35" s="12" t="s">
        <v>65</v>
      </c>
      <c r="C35" s="4">
        <f>'Бюджет (2)'!C27</f>
        <v>4220</v>
      </c>
      <c r="D35" s="4">
        <f>'Бюджет (2)'!D27</f>
        <v>1749</v>
      </c>
      <c r="E35" s="4">
        <f t="shared" si="4"/>
        <v>41.445497630331751</v>
      </c>
    </row>
    <row r="36" spans="1:5" ht="28.8" outlineLevel="1">
      <c r="A36" s="27"/>
      <c r="B36" s="10" t="s">
        <v>31</v>
      </c>
      <c r="C36" s="3">
        <f>C37</f>
        <v>44292</v>
      </c>
      <c r="D36" s="3">
        <f>D37</f>
        <v>11558</v>
      </c>
      <c r="E36" s="3">
        <f t="shared" si="4"/>
        <v>26.095005870134564</v>
      </c>
    </row>
    <row r="37" spans="1:5" ht="43.2" outlineLevel="1">
      <c r="A37" s="11" t="s">
        <v>41</v>
      </c>
      <c r="B37" s="28" t="s">
        <v>87</v>
      </c>
      <c r="C37" s="4">
        <f>'Бюджет (2)'!C28</f>
        <v>44292</v>
      </c>
      <c r="D37" s="4">
        <f>'Бюджет (2)'!D28</f>
        <v>11558</v>
      </c>
      <c r="E37" s="4">
        <f t="shared" si="4"/>
        <v>26.095005870134564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127532</v>
      </c>
      <c r="D41" s="4">
        <f>D42+D43+D44</f>
        <v>62053</v>
      </c>
      <c r="E41" s="4">
        <f t="shared" si="4"/>
        <v>48.656807703164695</v>
      </c>
    </row>
    <row r="42" spans="1:5" ht="43.2" outlineLevel="1">
      <c r="A42" s="5" t="s">
        <v>48</v>
      </c>
      <c r="B42" s="6" t="s">
        <v>23</v>
      </c>
      <c r="C42" s="2">
        <f>'Бюджет (2)'!C33</f>
        <v>89089</v>
      </c>
      <c r="D42" s="2">
        <f>'Бюджет (2)'!D33</f>
        <v>42728</v>
      </c>
      <c r="E42" s="2">
        <f t="shared" si="4"/>
        <v>47.961027736308637</v>
      </c>
    </row>
    <row r="43" spans="1:5" ht="28.8" outlineLevel="1">
      <c r="A43" s="5" t="s">
        <v>49</v>
      </c>
      <c r="B43" s="6" t="s">
        <v>25</v>
      </c>
      <c r="C43" s="2">
        <f>'Бюджет (2)'!C34</f>
        <v>514</v>
      </c>
      <c r="D43" s="2">
        <f>'Бюджет (2)'!D34</f>
        <v>99</v>
      </c>
      <c r="E43" s="2">
        <f t="shared" si="4"/>
        <v>19.260700389105061</v>
      </c>
    </row>
    <row r="44" spans="1:5" ht="28.8" outlineLevel="1">
      <c r="A44" s="5" t="s">
        <v>50</v>
      </c>
      <c r="B44" s="6" t="s">
        <v>24</v>
      </c>
      <c r="C44" s="2">
        <f>'Бюджет (2)'!C35</f>
        <v>37929</v>
      </c>
      <c r="D44" s="2">
        <f>'Бюджет (2)'!D35</f>
        <v>19226</v>
      </c>
      <c r="E44" s="2">
        <f t="shared" si="4"/>
        <v>50.689446070289222</v>
      </c>
    </row>
    <row r="45" spans="1:5" ht="28.8" outlineLevel="1">
      <c r="A45" s="11" t="s">
        <v>51</v>
      </c>
      <c r="B45" s="12" t="s">
        <v>57</v>
      </c>
      <c r="C45" s="4">
        <f>C46</f>
        <v>100072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100072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21298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453</v>
      </c>
      <c r="D48" s="4">
        <f>'Бюджет (2)'!D38</f>
        <v>65</v>
      </c>
      <c r="E48" s="4">
        <f t="shared" si="4"/>
        <v>14.348785871964681</v>
      </c>
    </row>
    <row r="49" spans="1:5" ht="28.8" outlineLevel="1">
      <c r="A49" s="11" t="s">
        <v>68</v>
      </c>
      <c r="B49" s="12" t="s">
        <v>69</v>
      </c>
      <c r="C49" s="4">
        <f>'Бюджет (2)'!C39</f>
        <v>710</v>
      </c>
      <c r="D49" s="4">
        <f>'Бюджет (2)'!D39</f>
        <v>164</v>
      </c>
      <c r="E49" s="4">
        <f t="shared" si="4"/>
        <v>23.098591549295776</v>
      </c>
    </row>
    <row r="50" spans="1:5" ht="14.4" outlineLevel="1">
      <c r="A50" s="5"/>
      <c r="B50" s="12" t="s">
        <v>26</v>
      </c>
      <c r="C50" s="4">
        <f>C6+C12+C33+C45+C23+C47+C18+C17+C36</f>
        <v>1921899</v>
      </c>
      <c r="D50" s="4">
        <f>D6+D12+D33+D45+D23+D47+D18+D17+D36</f>
        <v>572421</v>
      </c>
      <c r="E50" s="4">
        <f t="shared" si="4"/>
        <v>29.784135378602102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53" spans="1:5" s="13" customFormat="1" ht="15.65">
      <c r="A53" s="44"/>
      <c r="B53" s="44"/>
      <c r="C53" s="44"/>
      <c r="D53" s="44"/>
      <c r="E53" s="44"/>
    </row>
    <row r="55" spans="1:5" ht="15.85" customHeight="1" outlineLevel="1">
      <c r="A55" s="20"/>
      <c r="B55" s="20"/>
      <c r="C55" s="20"/>
      <c r="D55" s="20"/>
      <c r="E55" s="20"/>
    </row>
    <row r="56" spans="1:5" ht="14.4" hidden="1" outlineLevel="1">
      <c r="A56" s="38"/>
      <c r="B56" s="39"/>
      <c r="C56" s="39"/>
      <c r="D56" s="39"/>
      <c r="E56" s="40"/>
    </row>
    <row r="57" spans="1:5" ht="23.95" hidden="1" customHeight="1" outlineLevel="1">
      <c r="A57" s="38"/>
      <c r="B57" s="39"/>
      <c r="C57" s="39"/>
      <c r="D57" s="39"/>
      <c r="E57" s="40"/>
    </row>
    <row r="58" spans="1:5" ht="14.4" hidden="1" outlineLevel="1">
      <c r="A58" s="38"/>
      <c r="B58" s="39"/>
      <c r="C58" s="39"/>
      <c r="D58" s="39"/>
      <c r="E58" s="40"/>
    </row>
    <row r="59" spans="1:5" s="13" customFormat="1" ht="14.4" hidden="1">
      <c r="A59" s="38"/>
      <c r="B59" s="39"/>
      <c r="C59" s="39"/>
      <c r="D59" s="39"/>
      <c r="E59" s="40"/>
    </row>
    <row r="60" spans="1:5" ht="14.4" hidden="1" outlineLevel="1">
      <c r="A60" s="38"/>
      <c r="B60" s="39"/>
      <c r="C60" s="39"/>
      <c r="D60" s="39"/>
      <c r="E60" s="40"/>
    </row>
    <row r="61" spans="1:5" ht="41.95" hidden="1" customHeight="1" outlineLevel="1">
      <c r="A61" s="38"/>
      <c r="B61" s="39"/>
      <c r="C61" s="39"/>
      <c r="D61" s="39"/>
      <c r="E61" s="40"/>
    </row>
    <row r="62" spans="1:5" ht="14.4" hidden="1" outlineLevel="1">
      <c r="A62" s="38"/>
      <c r="B62" s="39"/>
      <c r="C62" s="39"/>
      <c r="D62" s="39"/>
      <c r="E62" s="40"/>
    </row>
    <row r="63" spans="1:5" ht="14.4" hidden="1" outlineLevel="1">
      <c r="A63" s="38"/>
      <c r="B63" s="39"/>
      <c r="C63" s="39"/>
      <c r="D63" s="39"/>
      <c r="E63" s="40"/>
    </row>
    <row r="64" spans="1:5" ht="14.4" hidden="1" outlineLevel="1">
      <c r="A64" s="38"/>
      <c r="B64" s="39"/>
      <c r="C64" s="39"/>
      <c r="D64" s="39"/>
      <c r="E64" s="40"/>
    </row>
    <row r="65" spans="1:5" ht="12.7" hidden="1" customHeight="1" outlineLevel="1">
      <c r="A65" s="38"/>
      <c r="B65" s="39"/>
      <c r="C65" s="39"/>
      <c r="D65" s="39"/>
      <c r="E65" s="40"/>
    </row>
    <row r="66" spans="1:5" ht="14.4" hidden="1" outlineLevel="1">
      <c r="A66" s="38"/>
      <c r="B66" s="39"/>
      <c r="C66" s="39"/>
      <c r="D66" s="39"/>
      <c r="E66" s="40"/>
    </row>
    <row r="67" spans="1:5" s="13" customFormat="1" ht="14.4" hidden="1">
      <c r="A67" s="38"/>
      <c r="B67" s="39"/>
      <c r="C67" s="39"/>
      <c r="D67" s="39"/>
      <c r="E67" s="40"/>
    </row>
    <row r="68" spans="1:5" ht="14.4" hidden="1" outlineLevel="1">
      <c r="A68" s="38"/>
      <c r="B68" s="39"/>
      <c r="C68" s="39"/>
      <c r="D68" s="39"/>
      <c r="E68" s="40"/>
    </row>
    <row r="69" spans="1:5" ht="14.4" hidden="1" outlineLevel="1">
      <c r="A69" s="38"/>
      <c r="B69" s="39"/>
      <c r="C69" s="39"/>
      <c r="D69" s="39"/>
      <c r="E69" s="40"/>
    </row>
    <row r="70" spans="1:5" ht="14.4" hidden="1" outlineLevel="1">
      <c r="A70" s="38"/>
      <c r="B70" s="39"/>
      <c r="C70" s="39"/>
      <c r="D70" s="39"/>
      <c r="E70" s="40"/>
    </row>
    <row r="71" spans="1:5" s="13" customFormat="1" ht="14.4" hidden="1">
      <c r="A71" s="38"/>
      <c r="B71" s="39"/>
      <c r="C71" s="39"/>
      <c r="D71" s="39"/>
      <c r="E71" s="40"/>
    </row>
    <row r="72" spans="1:5" ht="18" hidden="1" customHeight="1" outlineLevel="1">
      <c r="A72" s="38"/>
      <c r="B72" s="39"/>
      <c r="C72" s="39"/>
      <c r="D72" s="39"/>
      <c r="E72" s="40"/>
    </row>
    <row r="73" spans="1:5" ht="14.4" hidden="1" outlineLevel="1">
      <c r="A73" s="38"/>
      <c r="B73" s="39"/>
      <c r="C73" s="39"/>
      <c r="D73" s="39"/>
      <c r="E73" s="40"/>
    </row>
    <row r="74" spans="1:5" s="13" customFormat="1" ht="14.4" hidden="1">
      <c r="A74" s="38"/>
      <c r="B74" s="39"/>
      <c r="C74" s="39"/>
      <c r="D74" s="39"/>
      <c r="E74" s="40"/>
    </row>
    <row r="75" spans="1:5" ht="14.4" hidden="1" outlineLevel="1">
      <c r="A75" s="38"/>
      <c r="B75" s="39"/>
      <c r="C75" s="39"/>
      <c r="D75" s="39"/>
      <c r="E75" s="40"/>
    </row>
    <row r="76" spans="1:5" ht="14.4" hidden="1" outlineLevel="1">
      <c r="A76" s="38"/>
      <c r="B76" s="39"/>
      <c r="C76" s="39"/>
      <c r="D76" s="39"/>
      <c r="E76" s="40"/>
    </row>
    <row r="77" spans="1:5" ht="14.4" hidden="1" outlineLevel="1">
      <c r="A77" s="38"/>
      <c r="B77" s="39"/>
      <c r="C77" s="39"/>
      <c r="D77" s="39"/>
      <c r="E77" s="40"/>
    </row>
    <row r="78" spans="1:5" ht="14.4" hidden="1" outlineLevel="1">
      <c r="A78" s="38"/>
      <c r="B78" s="39"/>
      <c r="C78" s="39"/>
      <c r="D78" s="39"/>
      <c r="E78" s="40"/>
    </row>
    <row r="79" spans="1:5" ht="14.4" hidden="1" outlineLevel="1">
      <c r="A79" s="38"/>
      <c r="B79" s="39"/>
      <c r="C79" s="39"/>
      <c r="D79" s="39"/>
      <c r="E79" s="40"/>
    </row>
    <row r="80" spans="1:5" ht="0.8" hidden="1" customHeight="1" outlineLevel="1">
      <c r="A80" s="38"/>
      <c r="B80" s="39"/>
      <c r="C80" s="39"/>
      <c r="D80" s="39"/>
      <c r="E80" s="40"/>
    </row>
    <row r="81" spans="1:5" ht="14.4" hidden="1" outlineLevel="1">
      <c r="A81" s="38"/>
      <c r="B81" s="39"/>
      <c r="C81" s="39"/>
      <c r="D81" s="39"/>
      <c r="E81" s="40"/>
    </row>
    <row r="82" spans="1:5" s="13" customFormat="1" ht="14.4" hidden="1">
      <c r="A82" s="38"/>
      <c r="B82" s="39"/>
      <c r="C82" s="39"/>
      <c r="D82" s="39"/>
      <c r="E82" s="40"/>
    </row>
    <row r="83" spans="1:5" ht="14.4" hidden="1" outlineLevel="1">
      <c r="A83" s="38"/>
      <c r="B83" s="39"/>
      <c r="C83" s="39"/>
      <c r="D83" s="39"/>
      <c r="E83" s="40"/>
    </row>
    <row r="84" spans="1:5" ht="14.4" hidden="1" outlineLevel="1">
      <c r="A84" s="38"/>
      <c r="B84" s="39"/>
      <c r="C84" s="39"/>
      <c r="D84" s="39"/>
      <c r="E84" s="40"/>
    </row>
    <row r="85" spans="1:5" ht="14.4" hidden="1" outlineLevel="1">
      <c r="A85" s="38"/>
      <c r="B85" s="39"/>
      <c r="C85" s="39"/>
      <c r="D85" s="39"/>
      <c r="E85" s="40"/>
    </row>
    <row r="86" spans="1:5" ht="14.4" hidden="1" outlineLevel="1">
      <c r="A86" s="38"/>
      <c r="B86" s="39"/>
      <c r="C86" s="39"/>
      <c r="D86" s="39"/>
      <c r="E86" s="40"/>
    </row>
    <row r="87" spans="1:5" ht="14.4" hidden="1" outlineLevel="1">
      <c r="A87" s="38"/>
      <c r="B87" s="39"/>
      <c r="C87" s="39"/>
      <c r="D87" s="39"/>
      <c r="E87" s="40"/>
    </row>
    <row r="88" spans="1:5" ht="14.4" hidden="1" outlineLevel="1">
      <c r="A88" s="38"/>
      <c r="B88" s="39"/>
      <c r="C88" s="39"/>
      <c r="D88" s="39"/>
      <c r="E88" s="40"/>
    </row>
    <row r="89" spans="1:5" ht="23.95" hidden="1" customHeight="1" outlineLevel="1">
      <c r="A89" s="38"/>
      <c r="B89" s="39"/>
      <c r="C89" s="39"/>
      <c r="D89" s="39"/>
      <c r="E89" s="40"/>
    </row>
    <row r="90" spans="1:5" s="13" customFormat="1" ht="14.4" hidden="1">
      <c r="A90" s="38"/>
      <c r="B90" s="39"/>
      <c r="C90" s="39"/>
      <c r="D90" s="39"/>
      <c r="E90" s="40"/>
    </row>
    <row r="91" spans="1:5" ht="14.4" hidden="1" outlineLevel="1">
      <c r="A91" s="38"/>
      <c r="B91" s="39"/>
      <c r="C91" s="39"/>
      <c r="D91" s="39"/>
      <c r="E91" s="40"/>
    </row>
    <row r="92" spans="1:5" ht="12.7" hidden="1" customHeight="1" outlineLevel="1">
      <c r="A92" s="41"/>
      <c r="B92" s="42"/>
      <c r="C92" s="42"/>
      <c r="D92" s="42"/>
      <c r="E92" s="43"/>
    </row>
    <row r="93" spans="1:5" ht="14.4" hidden="1" outlineLevel="1">
      <c r="A93" s="5"/>
      <c r="B93" s="6"/>
      <c r="C93" s="21"/>
      <c r="D93" s="21"/>
      <c r="E93" s="21"/>
    </row>
    <row r="94" spans="1:5" ht="14.4" hidden="1" outlineLevel="1">
      <c r="A94" s="5"/>
      <c r="B94" s="6"/>
      <c r="C94" s="21"/>
      <c r="D94" s="21"/>
      <c r="E94" s="21"/>
    </row>
    <row r="95" spans="1:5" ht="14.4" hidden="1" outlineLevel="1">
      <c r="A95" s="5"/>
      <c r="B95" s="6"/>
      <c r="C95" s="21"/>
      <c r="D95" s="21"/>
      <c r="E95" s="21"/>
    </row>
    <row r="96" spans="1:5" ht="13.5" hidden="1" customHeight="1" outlineLevel="1">
      <c r="A96" s="5"/>
      <c r="B96" s="6"/>
      <c r="C96" s="21"/>
      <c r="D96" s="21"/>
      <c r="E96" s="21"/>
    </row>
    <row r="97" spans="1:5" s="13" customFormat="1" ht="41.95" hidden="1" customHeight="1">
      <c r="A97" s="11"/>
      <c r="B97" s="12"/>
      <c r="C97" s="22"/>
      <c r="D97" s="22"/>
      <c r="E97" s="22"/>
    </row>
    <row r="98" spans="1:5" ht="14.4" hidden="1" outlineLevel="1">
      <c r="A98" s="5"/>
      <c r="B98" s="6"/>
      <c r="C98" s="21"/>
      <c r="D98" s="21"/>
      <c r="E98" s="21"/>
    </row>
    <row r="99" spans="1:5" ht="14.4" hidden="1" outlineLevel="1">
      <c r="A99" s="5"/>
      <c r="B99" s="6"/>
      <c r="C99" s="21"/>
      <c r="D99" s="21"/>
      <c r="E99" s="21"/>
    </row>
    <row r="100" spans="1:5" s="13" customFormat="1" ht="14.4" hidden="1">
      <c r="A100" s="11"/>
      <c r="B100" s="12"/>
      <c r="C100" s="22"/>
      <c r="D100" s="22"/>
      <c r="E100" s="22"/>
    </row>
    <row r="101" spans="1:5" ht="14.4" hidden="1" outlineLevel="1">
      <c r="A101" s="5"/>
      <c r="B101" s="6"/>
      <c r="C101" s="21"/>
      <c r="D101" s="21"/>
      <c r="E101" s="21"/>
    </row>
    <row r="102" spans="1:5" ht="14.4" hidden="1" outlineLevel="1">
      <c r="A102" s="5"/>
      <c r="B102" s="6"/>
      <c r="C102" s="21"/>
      <c r="D102" s="21"/>
      <c r="E102" s="21"/>
    </row>
    <row r="103" spans="1:5" ht="14.4" hidden="1" outlineLevel="1">
      <c r="A103" s="5"/>
      <c r="B103" s="6"/>
      <c r="C103" s="21"/>
      <c r="D103" s="21"/>
      <c r="E103" s="21"/>
    </row>
    <row r="104" spans="1:5" ht="12.7" hidden="1" customHeight="1" outlineLevel="1">
      <c r="A104" s="5"/>
      <c r="B104" s="6"/>
      <c r="C104" s="21"/>
      <c r="D104" s="21"/>
      <c r="E104" s="21"/>
    </row>
    <row r="105" spans="1:5" ht="14.4" hidden="1" outlineLevel="1">
      <c r="A105" s="5"/>
      <c r="B105" s="6"/>
      <c r="C105" s="21"/>
      <c r="D105" s="21"/>
      <c r="E105" s="21"/>
    </row>
    <row r="106" spans="1:5" ht="14.4" hidden="1" outlineLevel="1">
      <c r="A106" s="5"/>
      <c r="B106" s="6"/>
      <c r="C106" s="21"/>
      <c r="D106" s="21"/>
      <c r="E106" s="21"/>
    </row>
    <row r="107" spans="1:5" ht="14.4" hidden="1" outlineLevel="1">
      <c r="A107" s="5"/>
      <c r="B107" s="6"/>
      <c r="C107" s="21"/>
      <c r="D107" s="21"/>
      <c r="E107" s="21"/>
    </row>
    <row r="108" spans="1:5" ht="14.4" hidden="1" outlineLevel="1">
      <c r="A108" s="5"/>
      <c r="B108" s="6"/>
      <c r="C108" s="21"/>
      <c r="D108" s="21"/>
      <c r="E108" s="21"/>
    </row>
    <row r="109" spans="1:5" ht="14.4" hidden="1" outlineLevel="1">
      <c r="A109" s="5"/>
      <c r="B109" s="6"/>
      <c r="C109" s="21"/>
      <c r="D109" s="21"/>
      <c r="E109" s="21"/>
    </row>
    <row r="110" spans="1:5" ht="14.4" hidden="1" outlineLevel="1">
      <c r="A110" s="5"/>
      <c r="B110" s="6"/>
      <c r="C110" s="21"/>
      <c r="D110" s="21"/>
      <c r="E110" s="21"/>
    </row>
    <row r="111" spans="1:5" ht="14.4" hidden="1" outlineLevel="1">
      <c r="A111" s="5"/>
      <c r="B111" s="6"/>
      <c r="C111" s="21"/>
      <c r="D111" s="21"/>
      <c r="E111" s="21"/>
    </row>
    <row r="112" spans="1:5" ht="14.4" hidden="1" outlineLevel="1">
      <c r="A112" s="5"/>
      <c r="B112" s="6"/>
      <c r="C112" s="21"/>
      <c r="D112" s="21"/>
      <c r="E112" s="21"/>
    </row>
    <row r="113" spans="1:5" s="13" customFormat="1" ht="14.4" hidden="1">
      <c r="A113" s="11"/>
      <c r="B113" s="12"/>
      <c r="C113" s="22"/>
      <c r="D113" s="22"/>
      <c r="E113" s="22"/>
    </row>
    <row r="114" spans="1:5" ht="16.45" hidden="1" customHeight="1" outlineLevel="1">
      <c r="A114" s="5"/>
      <c r="B114" s="6"/>
      <c r="C114" s="21"/>
      <c r="D114" s="21"/>
      <c r="E114" s="21"/>
    </row>
    <row r="115" spans="1:5" ht="14.4" hidden="1" outlineLevel="1">
      <c r="A115" s="5"/>
      <c r="B115" s="6"/>
      <c r="C115" s="21"/>
      <c r="D115" s="21"/>
      <c r="E115" s="21"/>
    </row>
    <row r="116" spans="1:5" s="13" customFormat="1" ht="14.4" hidden="1">
      <c r="A116" s="11"/>
      <c r="B116" s="12"/>
      <c r="C116" s="22"/>
      <c r="D116" s="22"/>
      <c r="E116" s="22"/>
    </row>
    <row r="117" spans="1:5" ht="14.4" hidden="1" outlineLevel="1">
      <c r="A117" s="5"/>
      <c r="B117" s="6"/>
      <c r="C117" s="21"/>
      <c r="D117" s="21"/>
      <c r="E117" s="21"/>
    </row>
    <row r="118" spans="1:5" ht="14.4" hidden="1" outlineLevel="1">
      <c r="A118" s="5"/>
      <c r="B118" s="6"/>
      <c r="C118" s="21"/>
      <c r="D118" s="21"/>
      <c r="E118" s="21"/>
    </row>
    <row r="119" spans="1:5" ht="14.4" hidden="1" outlineLevel="1">
      <c r="A119" s="5"/>
      <c r="B119" s="6"/>
      <c r="C119" s="21"/>
      <c r="D119" s="21"/>
      <c r="E119" s="21"/>
    </row>
    <row r="120" spans="1:5" ht="41.35" hidden="1" customHeight="1" outlineLevel="1">
      <c r="A120" s="5"/>
      <c r="B120" s="6"/>
      <c r="C120" s="21"/>
      <c r="D120" s="21"/>
      <c r="E120" s="21"/>
    </row>
    <row r="121" spans="1:5" ht="14.4" hidden="1" outlineLevel="1">
      <c r="A121" s="5"/>
      <c r="B121" s="6"/>
      <c r="C121" s="21"/>
      <c r="D121" s="21"/>
      <c r="E121" s="21"/>
    </row>
    <row r="122" spans="1:5" s="13" customFormat="1" ht="14.4" hidden="1">
      <c r="A122" s="11"/>
      <c r="B122" s="12"/>
      <c r="C122" s="22"/>
      <c r="D122" s="22"/>
      <c r="E122" s="22"/>
    </row>
    <row r="123" spans="1:5" ht="14.4" hidden="1" outlineLevel="1">
      <c r="A123" s="5"/>
      <c r="B123" s="6"/>
      <c r="C123" s="21"/>
      <c r="D123" s="21"/>
      <c r="E123" s="21"/>
    </row>
    <row r="124" spans="1:5" ht="27.1" hidden="1" customHeight="1" outlineLevel="1">
      <c r="A124" s="5"/>
      <c r="B124" s="6"/>
      <c r="C124" s="21"/>
      <c r="D124" s="21"/>
      <c r="E124" s="21"/>
    </row>
    <row r="125" spans="1:5" ht="23.95" hidden="1" customHeight="1" outlineLevel="1">
      <c r="A125" s="5"/>
      <c r="B125" s="6"/>
      <c r="C125" s="21"/>
      <c r="D125" s="21"/>
      <c r="E125" s="21"/>
    </row>
    <row r="126" spans="1:5" ht="14.4" hidden="1" outlineLevel="1">
      <c r="A126" s="5"/>
      <c r="B126" s="6"/>
      <c r="C126" s="21"/>
      <c r="D126" s="21"/>
      <c r="E126" s="21"/>
    </row>
    <row r="127" spans="1:5" ht="14.4" hidden="1" outlineLevel="1">
      <c r="A127" s="5"/>
      <c r="B127" s="6"/>
      <c r="C127" s="21"/>
      <c r="D127" s="21"/>
      <c r="E127" s="21"/>
    </row>
    <row r="128" spans="1:5" ht="14.4" hidden="1" outlineLevel="1">
      <c r="A128" s="5"/>
      <c r="B128" s="6"/>
      <c r="C128" s="21"/>
      <c r="D128" s="21"/>
      <c r="E128" s="21"/>
    </row>
    <row r="129" spans="1:5" ht="14.4" hidden="1" outlineLevel="1">
      <c r="A129" s="5"/>
      <c r="B129" s="6"/>
      <c r="C129" s="21"/>
      <c r="D129" s="21"/>
      <c r="E129" s="21"/>
    </row>
    <row r="130" spans="1:5" ht="14.4" hidden="1" outlineLevel="1">
      <c r="A130" s="5"/>
      <c r="B130" s="6"/>
      <c r="C130" s="21"/>
      <c r="D130" s="21"/>
      <c r="E130" s="21"/>
    </row>
    <row r="131" spans="1:5" ht="14.4" hidden="1" outlineLevel="1">
      <c r="A131" s="5"/>
      <c r="B131" s="6"/>
      <c r="C131" s="21"/>
      <c r="D131" s="21"/>
      <c r="E131" s="21"/>
    </row>
    <row r="132" spans="1:5" ht="14.4" hidden="1" outlineLevel="1">
      <c r="A132" s="5"/>
      <c r="B132" s="6"/>
      <c r="C132" s="21"/>
      <c r="D132" s="21"/>
      <c r="E132" s="21"/>
    </row>
    <row r="133" spans="1:5" ht="3" hidden="1" customHeight="1" outlineLevel="1">
      <c r="A133" s="5"/>
      <c r="B133" s="6"/>
      <c r="C133" s="21"/>
      <c r="D133" s="21"/>
      <c r="E133" s="21"/>
    </row>
    <row r="134" spans="1:5" ht="14.4" hidden="1" outlineLevel="1">
      <c r="A134" s="5"/>
      <c r="B134" s="6"/>
      <c r="C134" s="21"/>
      <c r="D134" s="21"/>
      <c r="E134" s="21"/>
    </row>
    <row r="135" spans="1:5" ht="14.4" hidden="1" outlineLevel="1">
      <c r="A135" s="5"/>
      <c r="B135" s="6"/>
      <c r="C135" s="21"/>
      <c r="D135" s="21"/>
      <c r="E135" s="21"/>
    </row>
    <row r="136" spans="1:5" ht="14.4" hidden="1" outlineLevel="1">
      <c r="A136" s="5"/>
      <c r="B136" s="6"/>
      <c r="C136" s="21"/>
      <c r="D136" s="21"/>
      <c r="E136" s="21"/>
    </row>
    <row r="137" spans="1:5" ht="14.4" hidden="1" outlineLevel="1">
      <c r="A137" s="5"/>
      <c r="B137" s="6"/>
      <c r="C137" s="21"/>
      <c r="D137" s="21"/>
      <c r="E137" s="21"/>
    </row>
    <row r="138" spans="1:5" ht="14.4" hidden="1" outlineLevel="1">
      <c r="A138" s="5"/>
      <c r="B138" s="6"/>
      <c r="C138" s="21"/>
      <c r="D138" s="21"/>
      <c r="E138" s="21"/>
    </row>
    <row r="139" spans="1:5" s="13" customFormat="1" ht="14.4" hidden="1">
      <c r="A139" s="35"/>
      <c r="B139" s="35"/>
      <c r="C139" s="23"/>
      <c r="D139" s="23"/>
      <c r="E139" s="22"/>
    </row>
    <row r="140" spans="1:5" ht="17.55" customHeight="1"/>
    <row r="141" spans="1:5" ht="16.149999999999999" customHeight="1">
      <c r="E141" s="24"/>
    </row>
    <row r="142" spans="1:5" ht="12.7" customHeight="1">
      <c r="E142" s="25"/>
    </row>
    <row r="143" spans="1:5" ht="12.7" customHeight="1">
      <c r="C143" s="32"/>
      <c r="D143" s="32"/>
      <c r="E143" s="33"/>
    </row>
    <row r="180" spans="1:1" ht="12.7" customHeight="1">
      <c r="A180" s="24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2021-03-01T07:57:37Z</cp:lastPrinted>
  <dcterms:created xsi:type="dcterms:W3CDTF">2002-03-11T10:22:12Z</dcterms:created>
  <dcterms:modified xsi:type="dcterms:W3CDTF">2021-05-04T05:29:38Z</dcterms:modified>
</cp:coreProperties>
</file>