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8" windowWidth="14808" windowHeight="7956"/>
  </bookViews>
  <sheets>
    <sheet name="Прил.1" sheetId="4" r:id="rId1"/>
    <sheet name="Прил.2" sheetId="1" r:id="rId2"/>
    <sheet name="Прил.3" sheetId="3" r:id="rId3"/>
    <sheet name="Прил.4" sheetId="5" r:id="rId4"/>
  </sheets>
  <externalReferences>
    <externalReference r:id="rId5"/>
  </externalReferences>
  <definedNames>
    <definedName name="_xlnm.Print_Area" localSheetId="1">Прил.2!$A$1:$H$103</definedName>
  </definedNames>
  <calcPr calcId="145621"/>
</workbook>
</file>

<file path=xl/calcChain.xml><?xml version="1.0" encoding="utf-8"?>
<calcChain xmlns="http://schemas.openxmlformats.org/spreadsheetml/2006/main">
  <c r="J5" i="3" l="1"/>
  <c r="I5" i="3"/>
  <c r="H5" i="3"/>
  <c r="G5" i="3"/>
  <c r="F5" i="3"/>
  <c r="E5" i="3"/>
  <c r="D5" i="3"/>
  <c r="C5" i="3"/>
  <c r="C25" i="5" l="1"/>
  <c r="E25" i="5"/>
  <c r="G25" i="5"/>
  <c r="I25" i="5"/>
  <c r="K25" i="5"/>
  <c r="M25" i="5"/>
  <c r="O25" i="5"/>
  <c r="Q25" i="5"/>
  <c r="S25" i="5"/>
  <c r="P24" i="5"/>
  <c r="L24" i="5"/>
  <c r="H24" i="5"/>
  <c r="D24" i="5"/>
  <c r="P20" i="5"/>
  <c r="L20" i="5"/>
  <c r="H20" i="5"/>
  <c r="D20" i="5"/>
  <c r="P16" i="5"/>
  <c r="L16" i="5"/>
  <c r="H16" i="5"/>
  <c r="D16" i="5"/>
  <c r="D12" i="5"/>
  <c r="P8" i="5"/>
  <c r="L8" i="5"/>
  <c r="H8" i="5"/>
  <c r="D8" i="5"/>
  <c r="A9" i="5"/>
  <c r="A23" i="5"/>
  <c r="A21" i="5"/>
  <c r="A19" i="5"/>
  <c r="A17" i="5"/>
  <c r="A15" i="5"/>
  <c r="A13" i="5"/>
  <c r="A11" i="5"/>
  <c r="A7" i="5"/>
  <c r="A5" i="5"/>
  <c r="C103" i="1"/>
  <c r="R24" i="5" s="1"/>
  <c r="C102" i="1"/>
  <c r="C101" i="1"/>
  <c r="N24" i="5" s="1"/>
  <c r="C100" i="1"/>
  <c r="C99" i="1"/>
  <c r="J24" i="5" s="1"/>
  <c r="C98" i="1"/>
  <c r="C97" i="1"/>
  <c r="F24" i="5" s="1"/>
  <c r="C96" i="1"/>
  <c r="C93" i="1"/>
  <c r="R22" i="5" s="1"/>
  <c r="C92" i="1"/>
  <c r="P22" i="5" s="1"/>
  <c r="C91" i="1"/>
  <c r="N22" i="5" s="1"/>
  <c r="C90" i="1"/>
  <c r="L22" i="5" s="1"/>
  <c r="C89" i="1"/>
  <c r="J22" i="5" s="1"/>
  <c r="C88" i="1"/>
  <c r="H22" i="5" s="1"/>
  <c r="C87" i="1"/>
  <c r="F22" i="5" s="1"/>
  <c r="C86" i="1"/>
  <c r="D22" i="5" s="1"/>
  <c r="C83" i="1"/>
  <c r="R20" i="5" s="1"/>
  <c r="C82" i="1"/>
  <c r="C81" i="1"/>
  <c r="N20" i="5" s="1"/>
  <c r="C80" i="1"/>
  <c r="C79" i="1"/>
  <c r="J20" i="5" s="1"/>
  <c r="C78" i="1"/>
  <c r="C77" i="1"/>
  <c r="F20" i="5" s="1"/>
  <c r="C76" i="1"/>
  <c r="C73" i="1"/>
  <c r="R18" i="5" s="1"/>
  <c r="C72" i="1"/>
  <c r="P18" i="5" s="1"/>
  <c r="C71" i="1"/>
  <c r="N18" i="5" s="1"/>
  <c r="C70" i="1"/>
  <c r="L18" i="5" s="1"/>
  <c r="C69" i="1"/>
  <c r="J18" i="5" s="1"/>
  <c r="C68" i="1"/>
  <c r="H18" i="5" s="1"/>
  <c r="C67" i="1"/>
  <c r="F18" i="5" s="1"/>
  <c r="C66" i="1"/>
  <c r="D18" i="5" s="1"/>
  <c r="C63" i="1"/>
  <c r="R16" i="5" s="1"/>
  <c r="C62" i="1"/>
  <c r="C61" i="1"/>
  <c r="N16" i="5" s="1"/>
  <c r="C60" i="1"/>
  <c r="C59" i="1"/>
  <c r="J16" i="5" s="1"/>
  <c r="C58" i="1"/>
  <c r="C57" i="1"/>
  <c r="F16" i="5" s="1"/>
  <c r="C56" i="1"/>
  <c r="C53" i="1"/>
  <c r="R14" i="5" s="1"/>
  <c r="C52" i="1"/>
  <c r="P14" i="5" s="1"/>
  <c r="C51" i="1"/>
  <c r="N14" i="5" s="1"/>
  <c r="C50" i="1"/>
  <c r="L14" i="5" s="1"/>
  <c r="C49" i="1"/>
  <c r="J14" i="5" s="1"/>
  <c r="C48" i="1"/>
  <c r="H14" i="5" s="1"/>
  <c r="C47" i="1"/>
  <c r="F14" i="5" s="1"/>
  <c r="C46" i="1"/>
  <c r="D14" i="5" s="1"/>
  <c r="C38" i="1"/>
  <c r="H12" i="5" s="1"/>
  <c r="C43" i="1"/>
  <c r="R12" i="5" s="1"/>
  <c r="C42" i="1"/>
  <c r="P12" i="5" s="1"/>
  <c r="C41" i="1"/>
  <c r="N12" i="5" s="1"/>
  <c r="C40" i="1"/>
  <c r="L12" i="5" s="1"/>
  <c r="C39" i="1"/>
  <c r="J12" i="5" s="1"/>
  <c r="C37" i="1"/>
  <c r="F12" i="5" s="1"/>
  <c r="C36" i="1"/>
  <c r="C33" i="1"/>
  <c r="R10" i="5" s="1"/>
  <c r="C32" i="1"/>
  <c r="P10" i="5" s="1"/>
  <c r="C31" i="1"/>
  <c r="N10" i="5" s="1"/>
  <c r="C30" i="1"/>
  <c r="L10" i="5" s="1"/>
  <c r="C29" i="1"/>
  <c r="J10" i="5" s="1"/>
  <c r="C28" i="1"/>
  <c r="H10" i="5" s="1"/>
  <c r="C27" i="1"/>
  <c r="F10" i="5" s="1"/>
  <c r="C26" i="1"/>
  <c r="D10" i="5" s="1"/>
  <c r="C23" i="1"/>
  <c r="R8" i="5" s="1"/>
  <c r="C22" i="1"/>
  <c r="C21" i="1"/>
  <c r="N8" i="5" s="1"/>
  <c r="C20" i="1"/>
  <c r="C19" i="1"/>
  <c r="J8" i="5" s="1"/>
  <c r="C18" i="1"/>
  <c r="C17" i="1"/>
  <c r="F8" i="5" s="1"/>
  <c r="C16" i="1"/>
  <c r="C13" i="1"/>
  <c r="R6" i="5" s="1"/>
  <c r="R25" i="5" s="1"/>
  <c r="C12" i="1"/>
  <c r="P6" i="5" s="1"/>
  <c r="C11" i="1"/>
  <c r="N6" i="5" s="1"/>
  <c r="N25" i="5" s="1"/>
  <c r="C10" i="1"/>
  <c r="L6" i="5" s="1"/>
  <c r="C9" i="1"/>
  <c r="J6" i="5" s="1"/>
  <c r="J25" i="5" s="1"/>
  <c r="C8" i="1"/>
  <c r="H6" i="5" s="1"/>
  <c r="C7" i="1"/>
  <c r="F6" i="5" s="1"/>
  <c r="F25" i="5" s="1"/>
  <c r="C6" i="1"/>
  <c r="D6" i="5" s="1"/>
  <c r="D25" i="5" s="1"/>
  <c r="L25" i="5" l="1"/>
  <c r="H25" i="5"/>
  <c r="P25" i="5"/>
  <c r="C35" i="1"/>
  <c r="B12" i="5" s="1"/>
  <c r="C45" i="1"/>
  <c r="B14" i="5" s="1"/>
  <c r="C15" i="1" l="1"/>
  <c r="B8" i="5" s="1"/>
  <c r="C5" i="1"/>
  <c r="B6" i="5" l="1"/>
  <c r="D5" i="1"/>
  <c r="D103" i="1" l="1"/>
  <c r="D102" i="1"/>
  <c r="D101" i="1"/>
  <c r="D100" i="1"/>
  <c r="D99" i="1"/>
  <c r="D98" i="1"/>
  <c r="D97" i="1"/>
  <c r="D96" i="1"/>
  <c r="C95" i="1"/>
  <c r="D95" i="1" l="1"/>
  <c r="B24" i="5"/>
  <c r="D93" i="1"/>
  <c r="D92" i="1"/>
  <c r="D91" i="1"/>
  <c r="D90" i="1"/>
  <c r="D89" i="1"/>
  <c r="D88" i="1"/>
  <c r="D87" i="1"/>
  <c r="D86" i="1"/>
  <c r="C85" i="1"/>
  <c r="D83" i="1"/>
  <c r="D82" i="1"/>
  <c r="D81" i="1"/>
  <c r="D80" i="1"/>
  <c r="D79" i="1"/>
  <c r="D78" i="1"/>
  <c r="D77" i="1"/>
  <c r="D76" i="1"/>
  <c r="C75" i="1"/>
  <c r="B20" i="5" s="1"/>
  <c r="D63" i="1"/>
  <c r="D62" i="1"/>
  <c r="D61" i="1"/>
  <c r="D60" i="1"/>
  <c r="D59" i="1"/>
  <c r="D58" i="1"/>
  <c r="D57" i="1"/>
  <c r="D56" i="1"/>
  <c r="C55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27" i="1"/>
  <c r="D26" i="1"/>
  <c r="C25" i="1"/>
  <c r="B10" i="5" l="1"/>
  <c r="D85" i="1"/>
  <c r="B22" i="5"/>
  <c r="D55" i="1"/>
  <c r="B16" i="5"/>
  <c r="D25" i="1"/>
  <c r="D75" i="1"/>
  <c r="D23" i="1"/>
  <c r="D22" i="1"/>
  <c r="D21" i="1"/>
  <c r="D20" i="1"/>
  <c r="D19" i="1"/>
  <c r="D18" i="1"/>
  <c r="D17" i="1"/>
  <c r="D16" i="1"/>
  <c r="D15" i="1" l="1"/>
  <c r="D66" i="1" l="1"/>
  <c r="D67" i="1"/>
  <c r="D68" i="1"/>
  <c r="D69" i="1"/>
  <c r="D70" i="1"/>
  <c r="D71" i="1"/>
  <c r="D72" i="1"/>
  <c r="D73" i="1"/>
  <c r="D46" i="1"/>
  <c r="D47" i="1"/>
  <c r="D48" i="1"/>
  <c r="D49" i="1"/>
  <c r="D50" i="1"/>
  <c r="D51" i="1"/>
  <c r="D52" i="1"/>
  <c r="D53" i="1"/>
  <c r="D6" i="1"/>
  <c r="D7" i="1"/>
  <c r="D8" i="1"/>
  <c r="D9" i="1"/>
  <c r="D10" i="1"/>
  <c r="D11" i="1"/>
  <c r="D12" i="1"/>
  <c r="D13" i="1"/>
  <c r="C65" i="1"/>
  <c r="B18" i="5" l="1"/>
  <c r="B25" i="5" s="1"/>
  <c r="B5" i="3"/>
  <c r="D65" i="1"/>
  <c r="D45" i="1"/>
</calcChain>
</file>

<file path=xl/sharedStrings.xml><?xml version="1.0" encoding="utf-8"?>
<sst xmlns="http://schemas.openxmlformats.org/spreadsheetml/2006/main" count="359" uniqueCount="102">
  <si>
    <t>Приложение 2</t>
  </si>
  <si>
    <t>Форма отчета мониторинга качества предоставления муниципальных услуг в городе Усолье-Сибиркое</t>
  </si>
  <si>
    <t>Номер (идентификатор) муниципальной услуги</t>
  </si>
  <si>
    <t>Индекс</t>
  </si>
  <si>
    <t>Абсолютное значение индекса</t>
  </si>
  <si>
    <t>Значение индекса,%</t>
  </si>
  <si>
    <t>Интерпретация индекса</t>
  </si>
  <si>
    <t xml:space="preserve">Причины сформировавшегося значения </t>
  </si>
  <si>
    <t>Количество респондентов</t>
  </si>
  <si>
    <t xml:space="preserve">Комментарии </t>
  </si>
  <si>
    <t>Ик</t>
  </si>
  <si>
    <t>Ист.</t>
  </si>
  <si>
    <t>Ипр.</t>
  </si>
  <si>
    <t>Иуо</t>
  </si>
  <si>
    <t>Иобр.</t>
  </si>
  <si>
    <t>Ифз.</t>
  </si>
  <si>
    <t>Ивз.</t>
  </si>
  <si>
    <t>Инп.</t>
  </si>
  <si>
    <t>1.1</t>
  </si>
  <si>
    <t>8.1</t>
  </si>
  <si>
    <t>6.1</t>
  </si>
  <si>
    <t>6.2</t>
  </si>
  <si>
    <t>6.3</t>
  </si>
  <si>
    <t>6.4</t>
  </si>
  <si>
    <t>Ип.</t>
  </si>
  <si>
    <t>Высокий уровень соблюдения стандарта предоставления мунципальной услуги</t>
  </si>
  <si>
    <t>Очень высокий уровень соблюдения стандарта предоставления мунципальной услуги</t>
  </si>
  <si>
    <t>Очень низкий уровень проблем</t>
  </si>
  <si>
    <t>Очень высокое соответствие</t>
  </si>
  <si>
    <t>Очень низкий уровень финансовых затрат</t>
  </si>
  <si>
    <t>Очень низкий уровень временных затрат</t>
  </si>
  <si>
    <t>Очень низкий уровень неформальных платежей</t>
  </si>
  <si>
    <t>Очень низкий уровень привлечения посредников</t>
  </si>
  <si>
    <t>Кк</t>
  </si>
  <si>
    <t>Кст.</t>
  </si>
  <si>
    <t>Кпр.</t>
  </si>
  <si>
    <t>Кобр.</t>
  </si>
  <si>
    <t>Кфз.</t>
  </si>
  <si>
    <t>Квз.</t>
  </si>
  <si>
    <t>Кнп.</t>
  </si>
  <si>
    <t>Кп.</t>
  </si>
  <si>
    <t>Муниципальные услуги</t>
  </si>
  <si>
    <t>Коэффициент</t>
  </si>
  <si>
    <t>Приложение 3</t>
  </si>
  <si>
    <t>Куо</t>
  </si>
  <si>
    <t>Значение коэффициента по каждому индексу</t>
  </si>
  <si>
    <t>№/п/п</t>
  </si>
  <si>
    <t>Наименование характеристики</t>
  </si>
  <si>
    <t>Да/Нет</t>
  </si>
  <si>
    <t>Рекомендации</t>
  </si>
  <si>
    <t>Адрес учреждения</t>
  </si>
  <si>
    <t>Время и дата проведения мониторинга</t>
  </si>
  <si>
    <t>Приложение 1</t>
  </si>
  <si>
    <t xml:space="preserve">Сектор  для   информирования   заявителей
оборудован информационным стендом        
</t>
  </si>
  <si>
    <t xml:space="preserve">Зал  ожидания  оборудован   местами   для сидения, а также столами  (стойками)  для возможности   оформления   документов   с наличием  в  указанных  местах  бумаги  и ручек для записи информации              
</t>
  </si>
  <si>
    <t xml:space="preserve">Количество мест для сидения  определяется согласно предполагаемой нагрузке на  одну штатную единицу  должностных  лиц.  Общее число мест для сидения не менее 3        
</t>
  </si>
  <si>
    <t xml:space="preserve">Удобное для заявителей  место  размещения здания  органа местного самоуправления
</t>
  </si>
  <si>
    <t>Да</t>
  </si>
  <si>
    <t xml:space="preserve">Здания    и    помещения,    в    которых
предоставляется    муниципальная     услуга,     оборудованы пандусами   для   людей    с    физически
ограниченными возможностями              
</t>
  </si>
  <si>
    <t xml:space="preserve">Места   для   заполнения   заявлений    о
предоставлении    муниципальной   услуги   имеют   средства пожаротушения    и    оказания     первой
медицинской помощи                       
</t>
  </si>
  <si>
    <t xml:space="preserve">Здания    и    помещения,    в    которых
предоставляется    муниципальная услуга, содержат  залы  для ожидания и приема заявителей             
</t>
  </si>
  <si>
    <t xml:space="preserve">На  информационных  стендах   размещаются
следующие информационные материалы:      
1) адреса,  номера  телефонов  и  факсов,
график  работы  органов     местного      самоуправления,
адрес  сайта администрации города Усолье-Сибирское   в   сети   Интернет,     адреса
регионального   портала   государственных
услуг http://pgu.irkobl.ru и федерального
портала       государственных       услуг
http://www.gosuslugi.ru;                 
2)  сведения  о  перечне  муниципальных услуг;   
3) перечень документов, которые заявитель
должен    представить    для    получения
 муниципальной услуги;  
4)  перечень  оснований  для   отказа   в
предоставлении    муниципальной услуги;                    
5)  порядок  досудебного   (внесудебного)
обжалования    решений     и     действий
(бездействия) должностных лиц;           
6)  блок-схемы,   наглядно   отображающие
последовательность    прохождения    всех
административных  процедур,  входящих   в
процесс   получения   муниципальных услуг;                     
7)   образец    заполнения    необходимых
документов;                              
8)      административные       регламенты
предоставляемых    муниципальных услуг.        
</t>
  </si>
  <si>
    <t>Наименование отраслевого (функционального) органа администрации города, в котором проводился мониторинг</t>
  </si>
  <si>
    <t>Отличный</t>
  </si>
  <si>
    <t>3.1</t>
  </si>
  <si>
    <t>2.1</t>
  </si>
  <si>
    <t>2.2</t>
  </si>
  <si>
    <t>6.8</t>
  </si>
  <si>
    <t>6.9</t>
  </si>
  <si>
    <t>Приложение 4</t>
  </si>
  <si>
    <t>Ранжирование муниципальных услуг по полученному значению индекса</t>
  </si>
  <si>
    <t>Иуо.</t>
  </si>
  <si>
    <t>Ип</t>
  </si>
  <si>
    <t>Рейтинг</t>
  </si>
  <si>
    <t>Среднее значение</t>
  </si>
  <si>
    <t>Отчет по оценочным характеристикам реализации стандарта предоставления муниципальных услуг города Саянска</t>
  </si>
  <si>
    <t>Управление образования администрации городского округа муниципального образования "город Саянск"</t>
  </si>
  <si>
    <t>г.Саянск, мкр.Олимпийс кий, 30</t>
  </si>
  <si>
    <t>Комитет по ЖКХ, транспорту и связи администрации городского округа муниципального образования "город Саянск"</t>
  </si>
  <si>
    <t>Комитет по архитектуре и градостроительству администрации городского округа муниципального образования "город Саянск"</t>
  </si>
  <si>
    <t>Архивный отдел администрации городского округа муниципального образования "город Саянск"</t>
  </si>
  <si>
    <t>г.Саянск, мкр.Строителей,  24</t>
  </si>
  <si>
    <t>Комитет по управлению имуществом администрации муниципального образования "город Саянск"</t>
  </si>
  <si>
    <t xml:space="preserve">1.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 </t>
  </si>
  <si>
    <t xml:space="preserve">2. Предоставление информации о начисленных платежах, задолженности по арендной плате за пользование земельными участками </t>
  </si>
  <si>
    <t>3. Постановка на учет и направление детей в образовательные учреждения, реализующие образовательные программы дошкольного образования</t>
  </si>
  <si>
    <t>3.1.</t>
  </si>
  <si>
    <t>4. Выдача архивных справок, выписок, копий архивных документов, в том числе подтверждающих право владения на землю</t>
  </si>
  <si>
    <t>4.1.</t>
  </si>
  <si>
    <t xml:space="preserve">5. Организация отдыха детей в каникулярное время </t>
  </si>
  <si>
    <t>5.1.</t>
  </si>
  <si>
    <t>6. Выдача выписки из реестра муниципального имущества муниципального образования «город Саянск»</t>
  </si>
  <si>
    <t>6.1.</t>
  </si>
  <si>
    <t xml:space="preserve">7. Предоставление информации об очередности предоставления жилых помещений на условиях социального найма </t>
  </si>
  <si>
    <t>7.1.</t>
  </si>
  <si>
    <t>8. Предоставление участка земли для погребения умершего</t>
  </si>
  <si>
    <t>9. Выдача справки о месте захоронения умершего на территории муниципального образования «город Саянск»</t>
  </si>
  <si>
    <t>9.1</t>
  </si>
  <si>
    <t xml:space="preserve">10. Предоставление земельных участков, расположенных на территории муниципального образования «город Саянск» без торгов </t>
  </si>
  <si>
    <t>10.1</t>
  </si>
  <si>
    <t>Администрация гомо "город Саянск"</t>
  </si>
  <si>
    <t xml:space="preserve">с 1 января 2022 года по 1 мая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</si>
</sst>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top" wrapText="1"/>
    </xf>
    <xf numFmtId="2" fontId="0" fillId="0" borderId="1" xfId="0" applyNumberFormat="1" applyFill="1" applyBorder="1" applyAlignment="1">
      <alignment horizontal="center" vertical="top" wrapText="1"/>
    </xf>
    <xf numFmtId="2" fontId="0" fillId="0" borderId="3" xfId="0" applyNumberFormat="1" applyFill="1" applyBorder="1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top" wrapText="1"/>
    </xf>
    <xf numFmtId="2" fontId="0" fillId="0" borderId="5" xfId="0" applyNumberForma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9" fontId="0" fillId="2" borderId="6" xfId="0" applyNumberFormat="1" applyFill="1" applyBorder="1" applyAlignment="1">
      <alignment horizontal="left" vertical="top" wrapText="1"/>
    </xf>
    <xf numFmtId="49" fontId="0" fillId="2" borderId="7" xfId="0" applyNumberFormat="1" applyFill="1" applyBorder="1" applyAlignment="1">
      <alignment horizontal="left" vertical="top" wrapText="1"/>
    </xf>
    <xf numFmtId="49" fontId="0" fillId="2" borderId="8" xfId="0" applyNumberForma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91;&#1089;&#1083;&#1091;&#1075;%20&#1057;&#1072;&#1103;&#1085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Образование"/>
      <sheetName val="2.  Инф. по аренд.плате зу"/>
      <sheetName val="3. Дс "/>
      <sheetName val="4. Ар.справки "/>
      <sheetName val="5. Оздоровление"/>
      <sheetName val="6.Выписка из реестра"/>
      <sheetName val="7.Очер.соцнайм"/>
      <sheetName val="8.Зу погреб."/>
      <sheetName val="9. Справка захор."/>
      <sheetName val="10. Зу без торгов"/>
    </sheetNames>
    <sheetDataSet>
      <sheetData sheetId="0">
        <row r="3">
          <cell r="AA3">
            <v>4.7142857142857144</v>
          </cell>
        </row>
        <row r="12">
          <cell r="AA12">
            <v>5</v>
          </cell>
        </row>
        <row r="19">
          <cell r="AC19">
            <v>4.4958380952380956</v>
          </cell>
        </row>
        <row r="43">
          <cell r="AA43">
            <v>5</v>
          </cell>
        </row>
        <row r="51">
          <cell r="AA51">
            <v>5</v>
          </cell>
        </row>
        <row r="56">
          <cell r="AA56">
            <v>5</v>
          </cell>
        </row>
        <row r="64">
          <cell r="AA64">
            <v>5</v>
          </cell>
        </row>
        <row r="70">
          <cell r="AA70">
            <v>5</v>
          </cell>
        </row>
      </sheetData>
      <sheetData sheetId="1">
        <row r="3">
          <cell r="V3">
            <v>4.8375000000000004</v>
          </cell>
        </row>
        <row r="12">
          <cell r="V12">
            <v>5</v>
          </cell>
        </row>
        <row r="19">
          <cell r="X19">
            <v>4.8109062500000004</v>
          </cell>
        </row>
        <row r="43">
          <cell r="V43">
            <v>5</v>
          </cell>
        </row>
        <row r="51">
          <cell r="V51">
            <v>5</v>
          </cell>
        </row>
        <row r="56">
          <cell r="V56">
            <v>5</v>
          </cell>
        </row>
        <row r="64">
          <cell r="V64">
            <v>5</v>
          </cell>
        </row>
        <row r="70">
          <cell r="V70">
            <v>5</v>
          </cell>
        </row>
      </sheetData>
      <sheetData sheetId="2">
        <row r="3">
          <cell r="Q3">
            <v>4.7818181818181822</v>
          </cell>
        </row>
        <row r="12">
          <cell r="Q12">
            <v>5</v>
          </cell>
        </row>
        <row r="19">
          <cell r="S19">
            <v>4.8025545454545462</v>
          </cell>
        </row>
        <row r="43">
          <cell r="Q43">
            <v>5</v>
          </cell>
        </row>
        <row r="51">
          <cell r="Q51">
            <v>5</v>
          </cell>
        </row>
        <row r="56">
          <cell r="Q56">
            <v>5</v>
          </cell>
        </row>
        <row r="64">
          <cell r="Q64">
            <v>5</v>
          </cell>
        </row>
        <row r="70">
          <cell r="Q70">
            <v>5</v>
          </cell>
        </row>
      </sheetData>
      <sheetData sheetId="3">
        <row r="3">
          <cell r="O3">
            <v>4.844444444444445</v>
          </cell>
        </row>
        <row r="12">
          <cell r="O12">
            <v>5</v>
          </cell>
        </row>
        <row r="19">
          <cell r="Q19">
            <v>4.8478555555555563</v>
          </cell>
        </row>
        <row r="43">
          <cell r="O43">
            <v>5</v>
          </cell>
        </row>
        <row r="51">
          <cell r="O51">
            <v>5</v>
          </cell>
        </row>
        <row r="56">
          <cell r="O56">
            <v>5</v>
          </cell>
        </row>
        <row r="64">
          <cell r="O64">
            <v>5</v>
          </cell>
        </row>
        <row r="70">
          <cell r="O70">
            <v>5</v>
          </cell>
        </row>
      </sheetData>
      <sheetData sheetId="4">
        <row r="3">
          <cell r="O3">
            <v>4.8000000000000007</v>
          </cell>
        </row>
        <row r="12">
          <cell r="O12">
            <v>5</v>
          </cell>
        </row>
        <row r="19">
          <cell r="Q19">
            <v>4.8364111111111114</v>
          </cell>
        </row>
        <row r="43">
          <cell r="O43">
            <v>5</v>
          </cell>
        </row>
        <row r="51">
          <cell r="O51">
            <v>5</v>
          </cell>
        </row>
        <row r="56">
          <cell r="O56">
            <v>5</v>
          </cell>
        </row>
        <row r="64">
          <cell r="O64">
            <v>5</v>
          </cell>
        </row>
        <row r="70">
          <cell r="O70">
            <v>5</v>
          </cell>
        </row>
      </sheetData>
      <sheetData sheetId="5">
        <row r="3">
          <cell r="L3">
            <v>4.8000000000000007</v>
          </cell>
        </row>
        <row r="12">
          <cell r="L12">
            <v>5</v>
          </cell>
        </row>
        <row r="19">
          <cell r="N19">
            <v>4.5056000000000003</v>
          </cell>
        </row>
        <row r="43">
          <cell r="L43">
            <v>5</v>
          </cell>
        </row>
        <row r="51">
          <cell r="L51">
            <v>5</v>
          </cell>
        </row>
        <row r="56">
          <cell r="L56">
            <v>4.958333333333333</v>
          </cell>
        </row>
        <row r="64">
          <cell r="L64">
            <v>5</v>
          </cell>
        </row>
        <row r="70">
          <cell r="L70">
            <v>5</v>
          </cell>
        </row>
      </sheetData>
      <sheetData sheetId="6">
        <row r="3">
          <cell r="K3">
            <v>4.8</v>
          </cell>
        </row>
        <row r="12">
          <cell r="K12">
            <v>5</v>
          </cell>
        </row>
        <row r="19">
          <cell r="M19">
            <v>4.7652400000000004</v>
          </cell>
        </row>
        <row r="43">
          <cell r="K43">
            <v>5</v>
          </cell>
        </row>
        <row r="51">
          <cell r="K51">
            <v>5</v>
          </cell>
        </row>
        <row r="56">
          <cell r="K56">
            <v>5</v>
          </cell>
        </row>
        <row r="64">
          <cell r="K64">
            <v>5</v>
          </cell>
        </row>
        <row r="70">
          <cell r="K70">
            <v>5</v>
          </cell>
        </row>
      </sheetData>
      <sheetData sheetId="7">
        <row r="3">
          <cell r="L3">
            <v>4.8</v>
          </cell>
        </row>
        <row r="12">
          <cell r="L12">
            <v>5</v>
          </cell>
        </row>
        <row r="19">
          <cell r="N19">
            <v>4.6119333333333339</v>
          </cell>
        </row>
        <row r="42">
          <cell r="L42">
            <v>4.9249999999999998</v>
          </cell>
        </row>
        <row r="49">
          <cell r="L49">
            <v>5</v>
          </cell>
        </row>
        <row r="54">
          <cell r="L54">
            <v>4.8666666666666663</v>
          </cell>
        </row>
        <row r="61">
          <cell r="L61">
            <v>5</v>
          </cell>
        </row>
        <row r="66">
          <cell r="L66">
            <v>5</v>
          </cell>
        </row>
      </sheetData>
      <sheetData sheetId="8">
        <row r="3">
          <cell r="L3">
            <v>4.8</v>
          </cell>
        </row>
        <row r="12">
          <cell r="L12">
            <v>5</v>
          </cell>
        </row>
        <row r="19">
          <cell r="N19">
            <v>4.6822333333333335</v>
          </cell>
        </row>
        <row r="42">
          <cell r="L42">
            <v>5</v>
          </cell>
        </row>
        <row r="49">
          <cell r="L49">
            <v>5</v>
          </cell>
        </row>
        <row r="54">
          <cell r="L54">
            <v>5</v>
          </cell>
        </row>
        <row r="61">
          <cell r="L61">
            <v>5</v>
          </cell>
        </row>
        <row r="66">
          <cell r="L66">
            <v>5</v>
          </cell>
        </row>
      </sheetData>
      <sheetData sheetId="9">
        <row r="3">
          <cell r="I3">
            <v>4.8666666666666671</v>
          </cell>
        </row>
        <row r="12">
          <cell r="I12">
            <v>5</v>
          </cell>
        </row>
        <row r="19">
          <cell r="K19">
            <v>4.7537666666666674</v>
          </cell>
        </row>
        <row r="42">
          <cell r="I42">
            <v>5</v>
          </cell>
        </row>
        <row r="49">
          <cell r="I49">
            <v>5</v>
          </cell>
        </row>
        <row r="54">
          <cell r="I54">
            <v>5</v>
          </cell>
        </row>
        <row r="61">
          <cell r="I61">
            <v>5</v>
          </cell>
        </row>
        <row r="66">
          <cell r="I6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view="pageBreakPreview" zoomScale="70" zoomScaleNormal="70" zoomScaleSheetLayoutView="7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J44" sqref="J44"/>
    </sheetView>
  </sheetViews>
  <sheetFormatPr defaultRowHeight="14.4" x14ac:dyDescent="0.3"/>
  <cols>
    <col min="2" max="2" width="67.88671875" customWidth="1"/>
    <col min="3" max="3" width="11.5546875" customWidth="1"/>
    <col min="4" max="4" width="36.6640625" customWidth="1"/>
    <col min="5" max="5" width="24" customWidth="1"/>
    <col min="6" max="6" width="20" customWidth="1"/>
    <col min="7" max="7" width="18.44140625" customWidth="1"/>
  </cols>
  <sheetData>
    <row r="1" spans="1:7" x14ac:dyDescent="0.3">
      <c r="G1" s="3" t="s">
        <v>52</v>
      </c>
    </row>
    <row r="2" spans="1:7" x14ac:dyDescent="0.3">
      <c r="A2" s="54" t="s">
        <v>75</v>
      </c>
      <c r="B2" s="54"/>
      <c r="C2" s="54"/>
      <c r="D2" s="54"/>
      <c r="E2" s="54"/>
      <c r="F2" s="54"/>
      <c r="G2" s="54"/>
    </row>
    <row r="4" spans="1:7" ht="93.75" customHeight="1" x14ac:dyDescent="0.3">
      <c r="A4" s="5" t="s">
        <v>46</v>
      </c>
      <c r="B4" s="5" t="s">
        <v>47</v>
      </c>
      <c r="C4" s="5" t="s">
        <v>48</v>
      </c>
      <c r="D4" s="5" t="s">
        <v>49</v>
      </c>
      <c r="E4" s="5" t="s">
        <v>62</v>
      </c>
      <c r="F4" s="5" t="s">
        <v>50</v>
      </c>
      <c r="G4" s="5" t="s">
        <v>51</v>
      </c>
    </row>
    <row r="5" spans="1:7" ht="31.5" customHeight="1" x14ac:dyDescent="0.3">
      <c r="A5" s="55">
        <v>1</v>
      </c>
      <c r="B5" s="8" t="s">
        <v>56</v>
      </c>
      <c r="C5" s="7" t="s">
        <v>57</v>
      </c>
      <c r="D5" s="9"/>
      <c r="E5" s="45" t="s">
        <v>76</v>
      </c>
      <c r="F5" s="45" t="s">
        <v>77</v>
      </c>
      <c r="G5" s="45" t="s">
        <v>101</v>
      </c>
    </row>
    <row r="6" spans="1:7" ht="54.75" customHeight="1" x14ac:dyDescent="0.3">
      <c r="A6" s="55"/>
      <c r="B6" s="8" t="s">
        <v>58</v>
      </c>
      <c r="C6" s="7" t="s">
        <v>57</v>
      </c>
      <c r="D6" s="9"/>
      <c r="E6" s="46"/>
      <c r="F6" s="46"/>
      <c r="G6" s="46"/>
    </row>
    <row r="7" spans="1:7" ht="55.5" customHeight="1" x14ac:dyDescent="0.3">
      <c r="A7" s="55"/>
      <c r="B7" s="8" t="s">
        <v>59</v>
      </c>
      <c r="C7" s="7" t="s">
        <v>57</v>
      </c>
      <c r="D7" s="9"/>
      <c r="E7" s="46"/>
      <c r="F7" s="46"/>
      <c r="G7" s="46"/>
    </row>
    <row r="8" spans="1:7" ht="41.25" customHeight="1" x14ac:dyDescent="0.3">
      <c r="A8" s="55"/>
      <c r="B8" s="8" t="s">
        <v>60</v>
      </c>
      <c r="C8" s="7" t="s">
        <v>57</v>
      </c>
      <c r="D8" s="9"/>
      <c r="E8" s="46"/>
      <c r="F8" s="46"/>
      <c r="G8" s="46"/>
    </row>
    <row r="9" spans="1:7" ht="31.5" customHeight="1" x14ac:dyDescent="0.3">
      <c r="A9" s="55"/>
      <c r="B9" s="10" t="s">
        <v>53</v>
      </c>
      <c r="C9" s="7" t="s">
        <v>57</v>
      </c>
      <c r="D9" s="9"/>
      <c r="E9" s="46"/>
      <c r="F9" s="46"/>
      <c r="G9" s="46"/>
    </row>
    <row r="10" spans="1:7" ht="44.25" customHeight="1" x14ac:dyDescent="0.3">
      <c r="A10" s="55"/>
      <c r="B10" s="8" t="s">
        <v>54</v>
      </c>
      <c r="C10" s="7" t="s">
        <v>57</v>
      </c>
      <c r="D10" s="9"/>
      <c r="E10" s="46"/>
      <c r="F10" s="46"/>
      <c r="G10" s="46"/>
    </row>
    <row r="11" spans="1:7" ht="39.75" customHeight="1" x14ac:dyDescent="0.3">
      <c r="A11" s="55"/>
      <c r="B11" s="8" t="s">
        <v>55</v>
      </c>
      <c r="C11" s="7" t="s">
        <v>57</v>
      </c>
      <c r="D11" s="9"/>
      <c r="E11" s="46"/>
      <c r="F11" s="46"/>
      <c r="G11" s="46"/>
    </row>
    <row r="12" spans="1:7" ht="334.5" customHeight="1" x14ac:dyDescent="0.3">
      <c r="A12" s="55"/>
      <c r="B12" s="8" t="s">
        <v>61</v>
      </c>
      <c r="C12" s="7" t="s">
        <v>57</v>
      </c>
      <c r="D12" s="8"/>
      <c r="E12" s="47"/>
      <c r="F12" s="47"/>
      <c r="G12" s="47"/>
    </row>
    <row r="13" spans="1:7" ht="29.25" customHeight="1" x14ac:dyDescent="0.3">
      <c r="A13" s="48">
        <v>2</v>
      </c>
      <c r="B13" s="8" t="s">
        <v>56</v>
      </c>
      <c r="C13" s="7" t="s">
        <v>57</v>
      </c>
      <c r="D13" s="11"/>
      <c r="E13" s="45" t="s">
        <v>82</v>
      </c>
      <c r="F13" s="45" t="s">
        <v>77</v>
      </c>
      <c r="G13" s="45" t="s">
        <v>101</v>
      </c>
    </row>
    <row r="14" spans="1:7" ht="66" x14ac:dyDescent="0.3">
      <c r="A14" s="49"/>
      <c r="B14" s="8" t="s">
        <v>58</v>
      </c>
      <c r="C14" s="7" t="s">
        <v>57</v>
      </c>
      <c r="D14" s="8"/>
      <c r="E14" s="46"/>
      <c r="F14" s="46"/>
      <c r="G14" s="46"/>
    </row>
    <row r="15" spans="1:7" ht="58.5" customHeight="1" x14ac:dyDescent="0.3">
      <c r="A15" s="49"/>
      <c r="B15" s="8" t="s">
        <v>59</v>
      </c>
      <c r="C15" s="7" t="s">
        <v>57</v>
      </c>
      <c r="D15" s="11"/>
      <c r="E15" s="46"/>
      <c r="F15" s="46"/>
      <c r="G15" s="46"/>
    </row>
    <row r="16" spans="1:7" ht="45.75" customHeight="1" x14ac:dyDescent="0.3">
      <c r="A16" s="49"/>
      <c r="B16" s="8" t="s">
        <v>60</v>
      </c>
      <c r="C16" s="7" t="s">
        <v>57</v>
      </c>
      <c r="D16" s="11"/>
      <c r="E16" s="46"/>
      <c r="F16" s="46"/>
      <c r="G16" s="46"/>
    </row>
    <row r="17" spans="1:7" ht="39.6" x14ac:dyDescent="0.3">
      <c r="A17" s="49"/>
      <c r="B17" s="10" t="s">
        <v>53</v>
      </c>
      <c r="C17" s="7" t="s">
        <v>57</v>
      </c>
      <c r="D17" s="11"/>
      <c r="E17" s="46"/>
      <c r="F17" s="46"/>
      <c r="G17" s="46"/>
    </row>
    <row r="18" spans="1:7" ht="52.8" x14ac:dyDescent="0.3">
      <c r="A18" s="49"/>
      <c r="B18" s="8" t="s">
        <v>54</v>
      </c>
      <c r="C18" s="7" t="s">
        <v>57</v>
      </c>
      <c r="D18" s="11"/>
      <c r="E18" s="46"/>
      <c r="F18" s="46"/>
      <c r="G18" s="46"/>
    </row>
    <row r="19" spans="1:7" ht="42" customHeight="1" x14ac:dyDescent="0.3">
      <c r="A19" s="49"/>
      <c r="B19" s="8" t="s">
        <v>55</v>
      </c>
      <c r="C19" s="7" t="s">
        <v>57</v>
      </c>
      <c r="D19" s="11"/>
      <c r="E19" s="46"/>
      <c r="F19" s="46"/>
      <c r="G19" s="46"/>
    </row>
    <row r="20" spans="1:7" ht="369.6" x14ac:dyDescent="0.3">
      <c r="A20" s="50"/>
      <c r="B20" s="8" t="s">
        <v>61</v>
      </c>
      <c r="C20" s="7" t="s">
        <v>57</v>
      </c>
      <c r="D20" s="11"/>
      <c r="E20" s="47"/>
      <c r="F20" s="47"/>
      <c r="G20" s="47"/>
    </row>
    <row r="21" spans="1:7" ht="36" customHeight="1" x14ac:dyDescent="0.3">
      <c r="A21" s="51">
        <v>3</v>
      </c>
      <c r="B21" s="8" t="s">
        <v>56</v>
      </c>
      <c r="C21" s="7" t="s">
        <v>57</v>
      </c>
      <c r="D21" s="11"/>
      <c r="E21" s="45" t="s">
        <v>78</v>
      </c>
      <c r="F21" s="45" t="s">
        <v>77</v>
      </c>
      <c r="G21" s="45" t="s">
        <v>101</v>
      </c>
    </row>
    <row r="22" spans="1:7" ht="60.75" customHeight="1" x14ac:dyDescent="0.3">
      <c r="A22" s="52"/>
      <c r="B22" s="8" t="s">
        <v>58</v>
      </c>
      <c r="C22" s="7" t="s">
        <v>57</v>
      </c>
      <c r="D22" s="8"/>
      <c r="E22" s="46"/>
      <c r="F22" s="46"/>
      <c r="G22" s="46"/>
    </row>
    <row r="23" spans="1:7" ht="59.25" customHeight="1" x14ac:dyDescent="0.3">
      <c r="A23" s="52"/>
      <c r="B23" s="8" t="s">
        <v>59</v>
      </c>
      <c r="C23" s="7" t="s">
        <v>57</v>
      </c>
      <c r="D23" s="11"/>
      <c r="E23" s="46"/>
      <c r="F23" s="46"/>
      <c r="G23" s="46"/>
    </row>
    <row r="24" spans="1:7" ht="44.25" customHeight="1" x14ac:dyDescent="0.3">
      <c r="A24" s="52"/>
      <c r="B24" s="8" t="s">
        <v>60</v>
      </c>
      <c r="C24" s="7" t="s">
        <v>57</v>
      </c>
      <c r="D24" s="11"/>
      <c r="E24" s="46"/>
      <c r="F24" s="46"/>
      <c r="G24" s="46"/>
    </row>
    <row r="25" spans="1:7" ht="33.75" customHeight="1" x14ac:dyDescent="0.3">
      <c r="A25" s="52"/>
      <c r="B25" s="10" t="s">
        <v>53</v>
      </c>
      <c r="C25" s="7" t="s">
        <v>57</v>
      </c>
      <c r="D25" s="11"/>
      <c r="E25" s="46"/>
      <c r="F25" s="46"/>
      <c r="G25" s="46"/>
    </row>
    <row r="26" spans="1:7" ht="58.5" customHeight="1" x14ac:dyDescent="0.3">
      <c r="A26" s="52"/>
      <c r="B26" s="8" t="s">
        <v>54</v>
      </c>
      <c r="C26" s="7" t="s">
        <v>57</v>
      </c>
      <c r="D26" s="11"/>
      <c r="E26" s="46"/>
      <c r="F26" s="46"/>
      <c r="G26" s="46"/>
    </row>
    <row r="27" spans="1:7" ht="48.75" customHeight="1" x14ac:dyDescent="0.3">
      <c r="A27" s="52"/>
      <c r="B27" s="8" t="s">
        <v>55</v>
      </c>
      <c r="C27" s="7" t="s">
        <v>57</v>
      </c>
      <c r="D27" s="11"/>
      <c r="E27" s="46"/>
      <c r="F27" s="46"/>
      <c r="G27" s="46"/>
    </row>
    <row r="28" spans="1:7" ht="369.6" x14ac:dyDescent="0.3">
      <c r="A28" s="53"/>
      <c r="B28" s="8" t="s">
        <v>61</v>
      </c>
      <c r="C28" s="7" t="s">
        <v>57</v>
      </c>
      <c r="D28" s="11"/>
      <c r="E28" s="47"/>
      <c r="F28" s="47"/>
      <c r="G28" s="47"/>
    </row>
    <row r="29" spans="1:7" ht="36" customHeight="1" x14ac:dyDescent="0.3">
      <c r="A29" s="42">
        <v>4</v>
      </c>
      <c r="B29" s="8" t="s">
        <v>56</v>
      </c>
      <c r="C29" s="7" t="s">
        <v>57</v>
      </c>
      <c r="D29" s="11"/>
      <c r="E29" s="45" t="s">
        <v>79</v>
      </c>
      <c r="F29" s="45" t="s">
        <v>77</v>
      </c>
      <c r="G29" s="45" t="s">
        <v>101</v>
      </c>
    </row>
    <row r="30" spans="1:7" ht="66" x14ac:dyDescent="0.3">
      <c r="A30" s="43"/>
      <c r="B30" s="8" t="s">
        <v>58</v>
      </c>
      <c r="C30" s="7" t="s">
        <v>57</v>
      </c>
      <c r="D30" s="8"/>
      <c r="E30" s="46"/>
      <c r="F30" s="46"/>
      <c r="G30" s="46"/>
    </row>
    <row r="31" spans="1:7" ht="66" x14ac:dyDescent="0.3">
      <c r="A31" s="43"/>
      <c r="B31" s="8" t="s">
        <v>59</v>
      </c>
      <c r="C31" s="7" t="s">
        <v>57</v>
      </c>
      <c r="D31" s="6"/>
      <c r="E31" s="46"/>
      <c r="F31" s="46"/>
      <c r="G31" s="46"/>
    </row>
    <row r="32" spans="1:7" ht="52.8" x14ac:dyDescent="0.3">
      <c r="A32" s="43"/>
      <c r="B32" s="8" t="s">
        <v>60</v>
      </c>
      <c r="C32" s="7" t="s">
        <v>57</v>
      </c>
      <c r="D32" s="11"/>
      <c r="E32" s="46"/>
      <c r="F32" s="46"/>
      <c r="G32" s="46"/>
    </row>
    <row r="33" spans="1:7" ht="39.6" x14ac:dyDescent="0.3">
      <c r="A33" s="43"/>
      <c r="B33" s="10" t="s">
        <v>53</v>
      </c>
      <c r="C33" s="7" t="s">
        <v>57</v>
      </c>
      <c r="D33" s="11"/>
      <c r="E33" s="46"/>
      <c r="F33" s="46"/>
      <c r="G33" s="46"/>
    </row>
    <row r="34" spans="1:7" ht="52.8" x14ac:dyDescent="0.3">
      <c r="A34" s="43"/>
      <c r="B34" s="8" t="s">
        <v>54</v>
      </c>
      <c r="C34" s="7" t="s">
        <v>57</v>
      </c>
      <c r="D34" s="11"/>
      <c r="E34" s="46"/>
      <c r="F34" s="46"/>
      <c r="G34" s="46"/>
    </row>
    <row r="35" spans="1:7" ht="52.8" x14ac:dyDescent="0.3">
      <c r="A35" s="43"/>
      <c r="B35" s="8" t="s">
        <v>55</v>
      </c>
      <c r="C35" s="7" t="s">
        <v>57</v>
      </c>
      <c r="D35" s="11"/>
      <c r="E35" s="46"/>
      <c r="F35" s="46"/>
      <c r="G35" s="46"/>
    </row>
    <row r="36" spans="1:7" ht="369.6" x14ac:dyDescent="0.3">
      <c r="A36" s="44"/>
      <c r="B36" s="8" t="s">
        <v>61</v>
      </c>
      <c r="C36" s="7" t="s">
        <v>57</v>
      </c>
      <c r="D36" s="11"/>
      <c r="E36" s="47"/>
      <c r="F36" s="47"/>
      <c r="G36" s="47"/>
    </row>
    <row r="37" spans="1:7" ht="36" customHeight="1" x14ac:dyDescent="0.3">
      <c r="A37" s="42">
        <v>5</v>
      </c>
      <c r="B37" s="8" t="s">
        <v>56</v>
      </c>
      <c r="C37" s="13" t="s">
        <v>57</v>
      </c>
      <c r="D37" s="11"/>
      <c r="E37" s="45" t="s">
        <v>80</v>
      </c>
      <c r="F37" s="45" t="s">
        <v>81</v>
      </c>
      <c r="G37" s="45" t="s">
        <v>101</v>
      </c>
    </row>
    <row r="38" spans="1:7" ht="66" x14ac:dyDescent="0.3">
      <c r="A38" s="43"/>
      <c r="B38" s="8" t="s">
        <v>58</v>
      </c>
      <c r="C38" s="13" t="s">
        <v>57</v>
      </c>
      <c r="D38" s="8"/>
      <c r="E38" s="46"/>
      <c r="F38" s="46"/>
      <c r="G38" s="46"/>
    </row>
    <row r="39" spans="1:7" ht="66" x14ac:dyDescent="0.3">
      <c r="A39" s="43"/>
      <c r="B39" s="8" t="s">
        <v>59</v>
      </c>
      <c r="C39" s="13" t="s">
        <v>57</v>
      </c>
      <c r="D39" s="6"/>
      <c r="E39" s="46"/>
      <c r="F39" s="46"/>
      <c r="G39" s="46"/>
    </row>
    <row r="40" spans="1:7" ht="52.8" x14ac:dyDescent="0.3">
      <c r="A40" s="43"/>
      <c r="B40" s="8" t="s">
        <v>60</v>
      </c>
      <c r="C40" s="13" t="s">
        <v>57</v>
      </c>
      <c r="D40" s="11"/>
      <c r="E40" s="46"/>
      <c r="F40" s="46"/>
      <c r="G40" s="46"/>
    </row>
    <row r="41" spans="1:7" ht="39.6" x14ac:dyDescent="0.3">
      <c r="A41" s="43"/>
      <c r="B41" s="10" t="s">
        <v>53</v>
      </c>
      <c r="C41" s="13" t="s">
        <v>57</v>
      </c>
      <c r="D41" s="11"/>
      <c r="E41" s="46"/>
      <c r="F41" s="46"/>
      <c r="G41" s="46"/>
    </row>
    <row r="42" spans="1:7" ht="52.8" x14ac:dyDescent="0.3">
      <c r="A42" s="43"/>
      <c r="B42" s="8" t="s">
        <v>54</v>
      </c>
      <c r="C42" s="13" t="s">
        <v>57</v>
      </c>
      <c r="D42" s="11"/>
      <c r="E42" s="46"/>
      <c r="F42" s="46"/>
      <c r="G42" s="46"/>
    </row>
    <row r="43" spans="1:7" ht="52.8" x14ac:dyDescent="0.3">
      <c r="A43" s="43"/>
      <c r="B43" s="8" t="s">
        <v>55</v>
      </c>
      <c r="C43" s="13" t="s">
        <v>57</v>
      </c>
      <c r="D43" s="11"/>
      <c r="E43" s="46"/>
      <c r="F43" s="46"/>
      <c r="G43" s="46"/>
    </row>
    <row r="44" spans="1:7" ht="369.6" x14ac:dyDescent="0.3">
      <c r="A44" s="44"/>
      <c r="B44" s="8" t="s">
        <v>61</v>
      </c>
      <c r="C44" s="13" t="s">
        <v>57</v>
      </c>
      <c r="D44" s="11"/>
      <c r="E44" s="47"/>
      <c r="F44" s="47"/>
      <c r="G44" s="47"/>
    </row>
  </sheetData>
  <mergeCells count="21">
    <mergeCell ref="A2:G2"/>
    <mergeCell ref="E5:E12"/>
    <mergeCell ref="F5:F12"/>
    <mergeCell ref="G5:G12"/>
    <mergeCell ref="A5:A12"/>
    <mergeCell ref="A13:A20"/>
    <mergeCell ref="E13:E20"/>
    <mergeCell ref="F13:F20"/>
    <mergeCell ref="G13:G20"/>
    <mergeCell ref="A21:A28"/>
    <mergeCell ref="G21:G28"/>
    <mergeCell ref="F21:F28"/>
    <mergeCell ref="E21:E28"/>
    <mergeCell ref="A37:A44"/>
    <mergeCell ref="E37:E44"/>
    <mergeCell ref="F37:F44"/>
    <mergeCell ref="G37:G44"/>
    <mergeCell ref="E29:E36"/>
    <mergeCell ref="F29:F36"/>
    <mergeCell ref="G29:G36"/>
    <mergeCell ref="A29:A36"/>
  </mergeCells>
  <pageMargins left="0.31496062992125984" right="0.11811023622047245" top="0.15748031496062992" bottom="0.15748031496062992" header="0.31496062992125984" footer="0.31496062992125984"/>
  <pageSetup paperSize="9" scale="76" fitToHeight="9" orientation="landscape" r:id="rId1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view="pageBreakPreview" zoomScale="96" zoomScaleNormal="100" zoomScaleSheetLayoutView="96" workbookViewId="0">
      <selection activeCell="E19" sqref="E19"/>
    </sheetView>
  </sheetViews>
  <sheetFormatPr defaultRowHeight="14.4" x14ac:dyDescent="0.3"/>
  <cols>
    <col min="1" max="1" width="20.5546875" customWidth="1"/>
    <col min="2" max="2" width="12.88671875" customWidth="1"/>
    <col min="3" max="3" width="14.109375" customWidth="1"/>
    <col min="4" max="4" width="13.5546875" customWidth="1"/>
    <col min="5" max="5" width="53.5546875" customWidth="1"/>
    <col min="6" max="6" width="23.44140625" customWidth="1"/>
    <col min="7" max="7" width="19.44140625" customWidth="1"/>
    <col min="8" max="8" width="15" customWidth="1"/>
  </cols>
  <sheetData>
    <row r="1" spans="1:8" x14ac:dyDescent="0.3">
      <c r="G1" s="56" t="s">
        <v>0</v>
      </c>
      <c r="H1" s="56"/>
    </row>
    <row r="2" spans="1:8" ht="36.75" customHeight="1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8" ht="63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34.5" customHeight="1" x14ac:dyDescent="0.3">
      <c r="A4" s="58" t="s">
        <v>83</v>
      </c>
      <c r="B4" s="59"/>
      <c r="C4" s="59"/>
      <c r="D4" s="59"/>
      <c r="E4" s="59"/>
      <c r="F4" s="59"/>
      <c r="G4" s="59"/>
      <c r="H4" s="60"/>
    </row>
    <row r="5" spans="1:8" x14ac:dyDescent="0.3">
      <c r="A5" s="61" t="s">
        <v>18</v>
      </c>
      <c r="B5" s="14" t="s">
        <v>10</v>
      </c>
      <c r="C5" s="15">
        <f>0.1*C6+0.1*C7+0.3*C8+0.1*C9+0.1*C10+0.1*C11+0.1*C12+0.1*C13</f>
        <v>4.8201800000000006</v>
      </c>
      <c r="D5" s="16">
        <f>C5/5*100</f>
        <v>96.403600000000012</v>
      </c>
      <c r="E5" s="14"/>
      <c r="F5" s="14"/>
      <c r="G5" s="14">
        <v>21</v>
      </c>
      <c r="H5" s="14"/>
    </row>
    <row r="6" spans="1:8" ht="33" customHeight="1" x14ac:dyDescent="0.3">
      <c r="A6" s="62"/>
      <c r="B6" s="14" t="s">
        <v>11</v>
      </c>
      <c r="C6" s="15">
        <f>'[1]1.Образование'!$AA$3</f>
        <v>4.7142857142857144</v>
      </c>
      <c r="D6" s="16">
        <f t="shared" ref="D6:D13" si="0">C6/5*100</f>
        <v>94.285714285714278</v>
      </c>
      <c r="E6" s="14" t="s">
        <v>26</v>
      </c>
      <c r="F6" s="14"/>
      <c r="G6" s="14"/>
      <c r="H6" s="14"/>
    </row>
    <row r="7" spans="1:8" x14ac:dyDescent="0.3">
      <c r="A7" s="62"/>
      <c r="B7" s="14" t="s">
        <v>12</v>
      </c>
      <c r="C7" s="15">
        <f>'[1]1.Образование'!$AA$12</f>
        <v>5</v>
      </c>
      <c r="D7" s="16">
        <f t="shared" si="0"/>
        <v>100</v>
      </c>
      <c r="E7" s="14" t="s">
        <v>27</v>
      </c>
      <c r="F7" s="14"/>
      <c r="G7" s="14"/>
      <c r="H7" s="14"/>
    </row>
    <row r="8" spans="1:8" x14ac:dyDescent="0.3">
      <c r="A8" s="62"/>
      <c r="B8" s="14" t="s">
        <v>13</v>
      </c>
      <c r="C8" s="15">
        <f>'[1]1.Образование'!$AC$19</f>
        <v>4.4958380952380956</v>
      </c>
      <c r="D8" s="16">
        <f t="shared" si="0"/>
        <v>89.916761904761913</v>
      </c>
      <c r="E8" s="14" t="s">
        <v>63</v>
      </c>
      <c r="F8" s="14"/>
      <c r="G8" s="14"/>
      <c r="H8" s="14"/>
    </row>
    <row r="9" spans="1:8" x14ac:dyDescent="0.3">
      <c r="A9" s="62"/>
      <c r="B9" s="14" t="s">
        <v>14</v>
      </c>
      <c r="C9" s="15">
        <f>'[1]1.Образование'!$AA$43</f>
        <v>5</v>
      </c>
      <c r="D9" s="16">
        <f t="shared" si="0"/>
        <v>100</v>
      </c>
      <c r="E9" s="14" t="s">
        <v>28</v>
      </c>
      <c r="F9" s="14"/>
      <c r="G9" s="14"/>
      <c r="H9" s="14"/>
    </row>
    <row r="10" spans="1:8" x14ac:dyDescent="0.3">
      <c r="A10" s="62"/>
      <c r="B10" s="14" t="s">
        <v>15</v>
      </c>
      <c r="C10" s="15">
        <f>'[1]1.Образование'!$AA$51</f>
        <v>5</v>
      </c>
      <c r="D10" s="16">
        <f t="shared" si="0"/>
        <v>100</v>
      </c>
      <c r="E10" s="14" t="s">
        <v>29</v>
      </c>
      <c r="F10" s="14"/>
      <c r="G10" s="14"/>
      <c r="H10" s="14"/>
    </row>
    <row r="11" spans="1:8" x14ac:dyDescent="0.3">
      <c r="A11" s="62"/>
      <c r="B11" s="14" t="s">
        <v>16</v>
      </c>
      <c r="C11" s="15">
        <f>'[1]1.Образование'!$AA$56</f>
        <v>5</v>
      </c>
      <c r="D11" s="16">
        <f t="shared" si="0"/>
        <v>100</v>
      </c>
      <c r="E11" s="14" t="s">
        <v>30</v>
      </c>
      <c r="F11" s="14"/>
      <c r="G11" s="14"/>
      <c r="H11" s="14"/>
    </row>
    <row r="12" spans="1:8" ht="17.25" customHeight="1" x14ac:dyDescent="0.3">
      <c r="A12" s="62"/>
      <c r="B12" s="14" t="s">
        <v>17</v>
      </c>
      <c r="C12" s="15">
        <f>'[1]1.Образование'!$AA$64</f>
        <v>5</v>
      </c>
      <c r="D12" s="16">
        <f t="shared" si="0"/>
        <v>100</v>
      </c>
      <c r="E12" s="14" t="s">
        <v>31</v>
      </c>
      <c r="F12" s="14"/>
      <c r="G12" s="14"/>
      <c r="H12" s="14"/>
    </row>
    <row r="13" spans="1:8" ht="17.25" customHeight="1" x14ac:dyDescent="0.3">
      <c r="A13" s="63"/>
      <c r="B13" s="14" t="s">
        <v>24</v>
      </c>
      <c r="C13" s="15">
        <f>'[1]1.Образование'!$AA$70</f>
        <v>5</v>
      </c>
      <c r="D13" s="16">
        <f t="shared" si="0"/>
        <v>100</v>
      </c>
      <c r="E13" s="14" t="s">
        <v>32</v>
      </c>
      <c r="F13" s="14"/>
      <c r="G13" s="14"/>
      <c r="H13" s="14"/>
    </row>
    <row r="14" spans="1:8" ht="19.5" customHeight="1" x14ac:dyDescent="0.3">
      <c r="A14" s="58" t="s">
        <v>84</v>
      </c>
      <c r="B14" s="59"/>
      <c r="C14" s="59"/>
      <c r="D14" s="59"/>
      <c r="E14" s="59"/>
      <c r="F14" s="59"/>
      <c r="G14" s="59"/>
      <c r="H14" s="60"/>
    </row>
    <row r="15" spans="1:8" x14ac:dyDescent="0.3">
      <c r="A15" s="61" t="s">
        <v>65</v>
      </c>
      <c r="B15" s="14" t="s">
        <v>10</v>
      </c>
      <c r="C15" s="15">
        <f>0.1*C16+0.1*C17+0.3*C18+0.1*C19+0.1*C20+0.1*C21+0.1*C22+0.1*C23</f>
        <v>4.9270218750000003</v>
      </c>
      <c r="D15" s="16">
        <f>C15/5*100</f>
        <v>98.54043750000001</v>
      </c>
      <c r="E15" s="14"/>
      <c r="F15" s="14"/>
      <c r="G15" s="14">
        <v>16</v>
      </c>
      <c r="H15" s="14"/>
    </row>
    <row r="16" spans="1:8" ht="28.8" x14ac:dyDescent="0.3">
      <c r="A16" s="62"/>
      <c r="B16" s="14" t="s">
        <v>11</v>
      </c>
      <c r="C16" s="15">
        <f>'[1]2.  Инф. по аренд.плате зу'!$V$3</f>
        <v>4.8375000000000004</v>
      </c>
      <c r="D16" s="16">
        <f t="shared" ref="D16:D23" si="1">C16/5*100</f>
        <v>96.75</v>
      </c>
      <c r="E16" s="14" t="s">
        <v>26</v>
      </c>
      <c r="F16" s="14"/>
      <c r="G16" s="14"/>
      <c r="H16" s="14"/>
    </row>
    <row r="17" spans="1:8" x14ac:dyDescent="0.3">
      <c r="A17" s="62"/>
      <c r="B17" s="14" t="s">
        <v>12</v>
      </c>
      <c r="C17" s="15">
        <f>'[1]2.  Инф. по аренд.плате зу'!$V$12</f>
        <v>5</v>
      </c>
      <c r="D17" s="16">
        <f t="shared" si="1"/>
        <v>100</v>
      </c>
      <c r="E17" s="14" t="s">
        <v>27</v>
      </c>
      <c r="F17" s="14"/>
      <c r="G17" s="14"/>
      <c r="H17" s="14"/>
    </row>
    <row r="18" spans="1:8" x14ac:dyDescent="0.3">
      <c r="A18" s="62"/>
      <c r="B18" s="14" t="s">
        <v>13</v>
      </c>
      <c r="C18" s="15">
        <f>'[1]2.  Инф. по аренд.плате зу'!$X$19</f>
        <v>4.8109062500000004</v>
      </c>
      <c r="D18" s="16">
        <f t="shared" si="1"/>
        <v>96.218125000000015</v>
      </c>
      <c r="E18" s="14" t="s">
        <v>63</v>
      </c>
      <c r="F18" s="14"/>
      <c r="G18" s="14"/>
      <c r="H18" s="14"/>
    </row>
    <row r="19" spans="1:8" x14ac:dyDescent="0.3">
      <c r="A19" s="62"/>
      <c r="B19" s="14" t="s">
        <v>14</v>
      </c>
      <c r="C19" s="15">
        <f>'[1]2.  Инф. по аренд.плате зу'!$V$43</f>
        <v>5</v>
      </c>
      <c r="D19" s="16">
        <f t="shared" si="1"/>
        <v>100</v>
      </c>
      <c r="E19" s="14" t="s">
        <v>28</v>
      </c>
      <c r="F19" s="14"/>
      <c r="G19" s="14"/>
      <c r="H19" s="14"/>
    </row>
    <row r="20" spans="1:8" x14ac:dyDescent="0.3">
      <c r="A20" s="62"/>
      <c r="B20" s="14" t="s">
        <v>15</v>
      </c>
      <c r="C20" s="15">
        <f>'[1]2.  Инф. по аренд.плате зу'!$V$51</f>
        <v>5</v>
      </c>
      <c r="D20" s="16">
        <f t="shared" si="1"/>
        <v>100</v>
      </c>
      <c r="E20" s="14" t="s">
        <v>29</v>
      </c>
      <c r="F20" s="14"/>
      <c r="G20" s="14"/>
      <c r="H20" s="14"/>
    </row>
    <row r="21" spans="1:8" x14ac:dyDescent="0.3">
      <c r="A21" s="62"/>
      <c r="B21" s="14" t="s">
        <v>16</v>
      </c>
      <c r="C21" s="15">
        <f>'[1]2.  Инф. по аренд.плате зу'!$V$56</f>
        <v>5</v>
      </c>
      <c r="D21" s="16">
        <f t="shared" si="1"/>
        <v>100</v>
      </c>
      <c r="E21" s="14" t="s">
        <v>30</v>
      </c>
      <c r="F21" s="14"/>
      <c r="G21" s="14"/>
      <c r="H21" s="14"/>
    </row>
    <row r="22" spans="1:8" ht="17.25" customHeight="1" x14ac:dyDescent="0.3">
      <c r="A22" s="62"/>
      <c r="B22" s="14" t="s">
        <v>17</v>
      </c>
      <c r="C22" s="15">
        <f>'[1]2.  Инф. по аренд.плате зу'!$V$64</f>
        <v>5</v>
      </c>
      <c r="D22" s="16">
        <f t="shared" si="1"/>
        <v>100</v>
      </c>
      <c r="E22" s="14" t="s">
        <v>31</v>
      </c>
      <c r="F22" s="14"/>
      <c r="G22" s="14"/>
      <c r="H22" s="14"/>
    </row>
    <row r="23" spans="1:8" x14ac:dyDescent="0.3">
      <c r="A23" s="63"/>
      <c r="B23" s="14" t="s">
        <v>24</v>
      </c>
      <c r="C23" s="15">
        <f>'[1]2.  Инф. по аренд.плате зу'!$V$70</f>
        <v>5</v>
      </c>
      <c r="D23" s="16">
        <f t="shared" si="1"/>
        <v>100</v>
      </c>
      <c r="E23" s="14" t="s">
        <v>32</v>
      </c>
      <c r="F23" s="14"/>
      <c r="G23" s="14"/>
      <c r="H23" s="14"/>
    </row>
    <row r="24" spans="1:8" ht="21" customHeight="1" x14ac:dyDescent="0.3">
      <c r="A24" s="58" t="s">
        <v>85</v>
      </c>
      <c r="B24" s="59"/>
      <c r="C24" s="59"/>
      <c r="D24" s="59"/>
      <c r="E24" s="59"/>
      <c r="F24" s="59"/>
      <c r="G24" s="59"/>
      <c r="H24" s="60"/>
    </row>
    <row r="25" spans="1:8" x14ac:dyDescent="0.3">
      <c r="A25" s="61" t="s">
        <v>86</v>
      </c>
      <c r="B25" s="14" t="s">
        <v>10</v>
      </c>
      <c r="C25" s="15">
        <f>0.1*C26+0.1*C27+0.3*C28+0.1*C29+0.1*C30+0.1*C31+0.1*C32+0.1*C33</f>
        <v>4.9189481818181822</v>
      </c>
      <c r="D25" s="16">
        <f>C25/5*100</f>
        <v>98.37896363636365</v>
      </c>
      <c r="E25" s="14"/>
      <c r="F25" s="14"/>
      <c r="G25" s="14">
        <v>11</v>
      </c>
      <c r="H25" s="14"/>
    </row>
    <row r="26" spans="1:8" ht="28.8" x14ac:dyDescent="0.3">
      <c r="A26" s="62"/>
      <c r="B26" s="14" t="s">
        <v>11</v>
      </c>
      <c r="C26" s="15">
        <f>'[1]3. Дс '!$Q$3</f>
        <v>4.7818181818181822</v>
      </c>
      <c r="D26" s="16">
        <f t="shared" ref="D26:D33" si="2">C26/5*100</f>
        <v>95.63636363636364</v>
      </c>
      <c r="E26" s="14" t="s">
        <v>26</v>
      </c>
      <c r="F26" s="14"/>
      <c r="G26" s="14"/>
      <c r="H26" s="14"/>
    </row>
    <row r="27" spans="1:8" x14ac:dyDescent="0.3">
      <c r="A27" s="62"/>
      <c r="B27" s="14" t="s">
        <v>12</v>
      </c>
      <c r="C27" s="15">
        <f>'[1]3. Дс '!$Q$12</f>
        <v>5</v>
      </c>
      <c r="D27" s="16">
        <f t="shared" si="2"/>
        <v>100</v>
      </c>
      <c r="E27" s="14" t="s">
        <v>27</v>
      </c>
      <c r="F27" s="14"/>
      <c r="G27" s="14"/>
      <c r="H27" s="14"/>
    </row>
    <row r="28" spans="1:8" x14ac:dyDescent="0.3">
      <c r="A28" s="62"/>
      <c r="B28" s="14" t="s">
        <v>13</v>
      </c>
      <c r="C28" s="15">
        <f>'[1]3. Дс '!$S$19</f>
        <v>4.8025545454545462</v>
      </c>
      <c r="D28" s="16">
        <f t="shared" si="2"/>
        <v>96.051090909090917</v>
      </c>
      <c r="E28" s="14" t="s">
        <v>63</v>
      </c>
      <c r="F28" s="14"/>
      <c r="G28" s="14"/>
      <c r="H28" s="14"/>
    </row>
    <row r="29" spans="1:8" x14ac:dyDescent="0.3">
      <c r="A29" s="62"/>
      <c r="B29" s="14" t="s">
        <v>14</v>
      </c>
      <c r="C29" s="15">
        <f>'[1]3. Дс '!$Q$43</f>
        <v>5</v>
      </c>
      <c r="D29" s="16">
        <f t="shared" si="2"/>
        <v>100</v>
      </c>
      <c r="E29" s="14" t="s">
        <v>28</v>
      </c>
      <c r="F29" s="14"/>
      <c r="G29" s="14"/>
      <c r="H29" s="14"/>
    </row>
    <row r="30" spans="1:8" x14ac:dyDescent="0.3">
      <c r="A30" s="62"/>
      <c r="B30" s="14" t="s">
        <v>15</v>
      </c>
      <c r="C30" s="15">
        <f>'[1]3. Дс '!$Q$51</f>
        <v>5</v>
      </c>
      <c r="D30" s="16">
        <f t="shared" si="2"/>
        <v>100</v>
      </c>
      <c r="E30" s="14" t="s">
        <v>29</v>
      </c>
      <c r="F30" s="14"/>
      <c r="G30" s="14"/>
      <c r="H30" s="14"/>
    </row>
    <row r="31" spans="1:8" x14ac:dyDescent="0.3">
      <c r="A31" s="62"/>
      <c r="B31" s="14" t="s">
        <v>16</v>
      </c>
      <c r="C31" s="15">
        <f>'[1]3. Дс '!$Q$56</f>
        <v>5</v>
      </c>
      <c r="D31" s="16">
        <f t="shared" si="2"/>
        <v>100</v>
      </c>
      <c r="E31" s="14" t="s">
        <v>30</v>
      </c>
      <c r="F31" s="14"/>
      <c r="G31" s="14"/>
      <c r="H31" s="14"/>
    </row>
    <row r="32" spans="1:8" ht="18" customHeight="1" x14ac:dyDescent="0.3">
      <c r="A32" s="62"/>
      <c r="B32" s="14" t="s">
        <v>17</v>
      </c>
      <c r="C32" s="15">
        <f>'[1]3. Дс '!$Q$64</f>
        <v>5</v>
      </c>
      <c r="D32" s="16">
        <f t="shared" si="2"/>
        <v>100</v>
      </c>
      <c r="E32" s="14" t="s">
        <v>31</v>
      </c>
      <c r="F32" s="14"/>
      <c r="G32" s="14"/>
      <c r="H32" s="14"/>
    </row>
    <row r="33" spans="1:8" ht="18" customHeight="1" x14ac:dyDescent="0.3">
      <c r="A33" s="63"/>
      <c r="B33" s="14" t="s">
        <v>24</v>
      </c>
      <c r="C33" s="15">
        <f>'[1]3. Дс '!$Q$70</f>
        <v>5</v>
      </c>
      <c r="D33" s="16">
        <f t="shared" si="2"/>
        <v>100</v>
      </c>
      <c r="E33" s="14" t="s">
        <v>32</v>
      </c>
      <c r="F33" s="14"/>
      <c r="G33" s="14"/>
      <c r="H33" s="14"/>
    </row>
    <row r="34" spans="1:8" ht="37.5" customHeight="1" x14ac:dyDescent="0.3">
      <c r="A34" s="58" t="s">
        <v>87</v>
      </c>
      <c r="B34" s="59"/>
      <c r="C34" s="59"/>
      <c r="D34" s="59"/>
      <c r="E34" s="59"/>
      <c r="F34" s="59"/>
      <c r="G34" s="59"/>
      <c r="H34" s="60"/>
    </row>
    <row r="35" spans="1:8" x14ac:dyDescent="0.3">
      <c r="A35" s="61" t="s">
        <v>88</v>
      </c>
      <c r="B35" s="14" t="s">
        <v>10</v>
      </c>
      <c r="C35" s="15">
        <f>0.1*C36+0.1*C37+0.3*C38+0.1*C39+0.1*C40+0.1*C41+0.1*C42+0.1*C43</f>
        <v>4.9388011111111112</v>
      </c>
      <c r="D35" s="16">
        <f>C35/5*100</f>
        <v>98.776022222222224</v>
      </c>
      <c r="E35" s="14"/>
      <c r="F35" s="14"/>
      <c r="G35" s="14">
        <v>9</v>
      </c>
      <c r="H35" s="14"/>
    </row>
    <row r="36" spans="1:8" ht="28.8" x14ac:dyDescent="0.3">
      <c r="A36" s="62"/>
      <c r="B36" s="14" t="s">
        <v>11</v>
      </c>
      <c r="C36" s="15">
        <f>'[1]4. Ар.справки '!$O$3</f>
        <v>4.844444444444445</v>
      </c>
      <c r="D36" s="16">
        <f t="shared" ref="D36:D43" si="3">C36/5*100</f>
        <v>96.8888888888889</v>
      </c>
      <c r="E36" s="14" t="s">
        <v>26</v>
      </c>
      <c r="F36" s="14"/>
      <c r="G36" s="14"/>
      <c r="H36" s="14"/>
    </row>
    <row r="37" spans="1:8" x14ac:dyDescent="0.3">
      <c r="A37" s="62"/>
      <c r="B37" s="14" t="s">
        <v>12</v>
      </c>
      <c r="C37" s="15">
        <f>'[1]4. Ар.справки '!$O$12</f>
        <v>5</v>
      </c>
      <c r="D37" s="16">
        <f t="shared" si="3"/>
        <v>100</v>
      </c>
      <c r="E37" s="14" t="s">
        <v>27</v>
      </c>
      <c r="F37" s="14"/>
      <c r="G37" s="14"/>
      <c r="H37" s="14"/>
    </row>
    <row r="38" spans="1:8" x14ac:dyDescent="0.3">
      <c r="A38" s="62"/>
      <c r="B38" s="14" t="s">
        <v>13</v>
      </c>
      <c r="C38" s="15">
        <f>'[1]4. Ар.справки '!$Q$19</f>
        <v>4.8478555555555563</v>
      </c>
      <c r="D38" s="16">
        <f t="shared" si="3"/>
        <v>96.957111111111132</v>
      </c>
      <c r="E38" s="14" t="s">
        <v>63</v>
      </c>
      <c r="F38" s="14"/>
      <c r="G38" s="14"/>
      <c r="H38" s="14"/>
    </row>
    <row r="39" spans="1:8" x14ac:dyDescent="0.3">
      <c r="A39" s="62"/>
      <c r="B39" s="14" t="s">
        <v>14</v>
      </c>
      <c r="C39" s="15">
        <f>'[1]4. Ар.справки '!$O$43</f>
        <v>5</v>
      </c>
      <c r="D39" s="16">
        <f t="shared" si="3"/>
        <v>100</v>
      </c>
      <c r="E39" s="14" t="s">
        <v>28</v>
      </c>
      <c r="F39" s="14"/>
      <c r="G39" s="14"/>
      <c r="H39" s="14"/>
    </row>
    <row r="40" spans="1:8" x14ac:dyDescent="0.3">
      <c r="A40" s="62"/>
      <c r="B40" s="14" t="s">
        <v>15</v>
      </c>
      <c r="C40" s="15">
        <f>'[1]4. Ар.справки '!$O$51</f>
        <v>5</v>
      </c>
      <c r="D40" s="16">
        <f t="shared" si="3"/>
        <v>100</v>
      </c>
      <c r="E40" s="14" t="s">
        <v>29</v>
      </c>
      <c r="F40" s="14"/>
      <c r="G40" s="14"/>
      <c r="H40" s="14"/>
    </row>
    <row r="41" spans="1:8" x14ac:dyDescent="0.3">
      <c r="A41" s="62"/>
      <c r="B41" s="14" t="s">
        <v>16</v>
      </c>
      <c r="C41" s="15">
        <f>'[1]4. Ар.справки '!$O$56</f>
        <v>5</v>
      </c>
      <c r="D41" s="16">
        <f t="shared" si="3"/>
        <v>100</v>
      </c>
      <c r="E41" s="14" t="s">
        <v>30</v>
      </c>
      <c r="F41" s="14"/>
      <c r="G41" s="14"/>
      <c r="H41" s="14"/>
    </row>
    <row r="42" spans="1:8" ht="20.25" customHeight="1" x14ac:dyDescent="0.3">
      <c r="A42" s="62"/>
      <c r="B42" s="14" t="s">
        <v>17</v>
      </c>
      <c r="C42" s="15">
        <f>'[1]4. Ар.справки '!$O$64</f>
        <v>5</v>
      </c>
      <c r="D42" s="16">
        <f t="shared" si="3"/>
        <v>100</v>
      </c>
      <c r="E42" s="14" t="s">
        <v>31</v>
      </c>
      <c r="F42" s="14"/>
      <c r="G42" s="14"/>
      <c r="H42" s="14"/>
    </row>
    <row r="43" spans="1:8" x14ac:dyDescent="0.3">
      <c r="A43" s="63"/>
      <c r="B43" s="14" t="s">
        <v>24</v>
      </c>
      <c r="C43" s="15">
        <f>'[1]4. Ар.справки '!$O$70</f>
        <v>5</v>
      </c>
      <c r="D43" s="16">
        <f t="shared" si="3"/>
        <v>100</v>
      </c>
      <c r="E43" s="14" t="s">
        <v>32</v>
      </c>
      <c r="F43" s="14"/>
      <c r="G43" s="14"/>
      <c r="H43" s="14"/>
    </row>
    <row r="44" spans="1:8" x14ac:dyDescent="0.3">
      <c r="A44" s="58" t="s">
        <v>89</v>
      </c>
      <c r="B44" s="59"/>
      <c r="C44" s="59"/>
      <c r="D44" s="59"/>
      <c r="E44" s="59"/>
      <c r="F44" s="59"/>
      <c r="G44" s="59"/>
      <c r="H44" s="60"/>
    </row>
    <row r="45" spans="1:8" x14ac:dyDescent="0.3">
      <c r="A45" s="61" t="s">
        <v>90</v>
      </c>
      <c r="B45" s="14" t="s">
        <v>10</v>
      </c>
      <c r="C45" s="15">
        <f>0.1*C46+0.1*C47+0.3*C48+0.1*C49+0.1*C50+0.1*C51+0.1*C52+0.1*C53</f>
        <v>4.9309233333333333</v>
      </c>
      <c r="D45" s="16">
        <f>C45/5*100</f>
        <v>98.618466666666677</v>
      </c>
      <c r="E45" s="14"/>
      <c r="F45" s="14"/>
      <c r="G45" s="14">
        <v>9</v>
      </c>
      <c r="H45" s="14"/>
    </row>
    <row r="46" spans="1:8" ht="28.8" x14ac:dyDescent="0.3">
      <c r="A46" s="62"/>
      <c r="B46" s="14" t="s">
        <v>11</v>
      </c>
      <c r="C46" s="15">
        <f>'[1]5. Оздоровление'!$O$3</f>
        <v>4.8000000000000007</v>
      </c>
      <c r="D46" s="16">
        <f t="shared" ref="D46:D53" si="4">C46/5*100</f>
        <v>96.000000000000014</v>
      </c>
      <c r="E46" s="14" t="s">
        <v>26</v>
      </c>
      <c r="F46" s="14"/>
      <c r="G46" s="14"/>
      <c r="H46" s="14"/>
    </row>
    <row r="47" spans="1:8" x14ac:dyDescent="0.3">
      <c r="A47" s="62"/>
      <c r="B47" s="14" t="s">
        <v>12</v>
      </c>
      <c r="C47" s="15">
        <f>'[1]5. Оздоровление'!$O$12</f>
        <v>5</v>
      </c>
      <c r="D47" s="16">
        <f t="shared" si="4"/>
        <v>100</v>
      </c>
      <c r="E47" s="14" t="s">
        <v>27</v>
      </c>
      <c r="F47" s="14"/>
      <c r="G47" s="14"/>
      <c r="H47" s="14"/>
    </row>
    <row r="48" spans="1:8" x14ac:dyDescent="0.3">
      <c r="A48" s="62"/>
      <c r="B48" s="14" t="s">
        <v>13</v>
      </c>
      <c r="C48" s="15">
        <f>'[1]5. Оздоровление'!$Q$19</f>
        <v>4.8364111111111114</v>
      </c>
      <c r="D48" s="16">
        <f t="shared" si="4"/>
        <v>96.728222222222229</v>
      </c>
      <c r="E48" s="14" t="s">
        <v>63</v>
      </c>
      <c r="F48" s="14"/>
      <c r="G48" s="14"/>
      <c r="H48" s="14"/>
    </row>
    <row r="49" spans="1:8" x14ac:dyDescent="0.3">
      <c r="A49" s="62"/>
      <c r="B49" s="14" t="s">
        <v>14</v>
      </c>
      <c r="C49" s="15">
        <f>'[1]5. Оздоровление'!$O$43</f>
        <v>5</v>
      </c>
      <c r="D49" s="16">
        <f t="shared" si="4"/>
        <v>100</v>
      </c>
      <c r="E49" s="14" t="s">
        <v>28</v>
      </c>
      <c r="F49" s="14"/>
      <c r="G49" s="14"/>
      <c r="H49" s="14"/>
    </row>
    <row r="50" spans="1:8" x14ac:dyDescent="0.3">
      <c r="A50" s="62"/>
      <c r="B50" s="14" t="s">
        <v>15</v>
      </c>
      <c r="C50" s="15">
        <f>'[1]5. Оздоровление'!$O$51</f>
        <v>5</v>
      </c>
      <c r="D50" s="16">
        <f t="shared" si="4"/>
        <v>100</v>
      </c>
      <c r="E50" s="14" t="s">
        <v>29</v>
      </c>
      <c r="F50" s="14"/>
      <c r="G50" s="14"/>
      <c r="H50" s="14"/>
    </row>
    <row r="51" spans="1:8" x14ac:dyDescent="0.3">
      <c r="A51" s="62"/>
      <c r="B51" s="14" t="s">
        <v>16</v>
      </c>
      <c r="C51" s="15">
        <f>'[1]5. Оздоровление'!$O$56</f>
        <v>5</v>
      </c>
      <c r="D51" s="16">
        <f t="shared" si="4"/>
        <v>100</v>
      </c>
      <c r="E51" s="14" t="s">
        <v>30</v>
      </c>
      <c r="F51" s="14"/>
      <c r="G51" s="14"/>
      <c r="H51" s="14"/>
    </row>
    <row r="52" spans="1:8" ht="16.5" customHeight="1" x14ac:dyDescent="0.3">
      <c r="A52" s="62"/>
      <c r="B52" s="14" t="s">
        <v>17</v>
      </c>
      <c r="C52" s="15">
        <f>'[1]5. Оздоровление'!$O$64</f>
        <v>5</v>
      </c>
      <c r="D52" s="16">
        <f t="shared" si="4"/>
        <v>100</v>
      </c>
      <c r="E52" s="14" t="s">
        <v>31</v>
      </c>
      <c r="F52" s="14"/>
      <c r="G52" s="14"/>
      <c r="H52" s="14"/>
    </row>
    <row r="53" spans="1:8" ht="15" customHeight="1" x14ac:dyDescent="0.3">
      <c r="A53" s="63"/>
      <c r="B53" s="14" t="s">
        <v>24</v>
      </c>
      <c r="C53" s="15">
        <f>'[1]5. Оздоровление'!$O$70</f>
        <v>5</v>
      </c>
      <c r="D53" s="16">
        <f t="shared" si="4"/>
        <v>100</v>
      </c>
      <c r="E53" s="14" t="s">
        <v>32</v>
      </c>
      <c r="F53" s="14"/>
      <c r="G53" s="14"/>
      <c r="H53" s="14"/>
    </row>
    <row r="54" spans="1:8" ht="15" customHeight="1" x14ac:dyDescent="0.3">
      <c r="A54" s="58" t="s">
        <v>91</v>
      </c>
      <c r="B54" s="59"/>
      <c r="C54" s="59"/>
      <c r="D54" s="59"/>
      <c r="E54" s="59"/>
      <c r="F54" s="59"/>
      <c r="G54" s="59"/>
      <c r="H54" s="60"/>
    </row>
    <row r="55" spans="1:8" x14ac:dyDescent="0.3">
      <c r="A55" s="61" t="s">
        <v>92</v>
      </c>
      <c r="B55" s="14" t="s">
        <v>10</v>
      </c>
      <c r="C55" s="15">
        <f>0.1*C56+0.1*C57+0.3*C58+0.1*C59+0.1*C60+0.1*C61+0.1*C62+0.1*C63</f>
        <v>4.8275133333333331</v>
      </c>
      <c r="D55" s="16">
        <f>C55/5*100</f>
        <v>96.550266666666658</v>
      </c>
      <c r="E55" s="14"/>
      <c r="F55" s="14"/>
      <c r="G55" s="14">
        <v>6</v>
      </c>
      <c r="H55" s="14"/>
    </row>
    <row r="56" spans="1:8" ht="28.8" x14ac:dyDescent="0.3">
      <c r="A56" s="62"/>
      <c r="B56" s="14" t="s">
        <v>11</v>
      </c>
      <c r="C56" s="15">
        <f>'[1]6.Выписка из реестра'!$L$3</f>
        <v>4.8000000000000007</v>
      </c>
      <c r="D56" s="16">
        <f t="shared" ref="D56:D63" si="5">C56/5*100</f>
        <v>96.000000000000014</v>
      </c>
      <c r="E56" s="14" t="s">
        <v>26</v>
      </c>
      <c r="F56" s="14"/>
      <c r="G56" s="14"/>
      <c r="H56" s="14"/>
    </row>
    <row r="57" spans="1:8" x14ac:dyDescent="0.3">
      <c r="A57" s="62"/>
      <c r="B57" s="14" t="s">
        <v>12</v>
      </c>
      <c r="C57" s="15">
        <f>'[1]6.Выписка из реестра'!$L$12</f>
        <v>5</v>
      </c>
      <c r="D57" s="16">
        <f t="shared" si="5"/>
        <v>100</v>
      </c>
      <c r="E57" s="14" t="s">
        <v>27</v>
      </c>
      <c r="F57" s="14"/>
      <c r="G57" s="14"/>
      <c r="H57" s="14"/>
    </row>
    <row r="58" spans="1:8" x14ac:dyDescent="0.3">
      <c r="A58" s="62"/>
      <c r="B58" s="14" t="s">
        <v>13</v>
      </c>
      <c r="C58" s="15">
        <f>'[1]6.Выписка из реестра'!$N$19</f>
        <v>4.5056000000000003</v>
      </c>
      <c r="D58" s="16">
        <f t="shared" si="5"/>
        <v>90.112000000000009</v>
      </c>
      <c r="E58" s="14" t="s">
        <v>63</v>
      </c>
      <c r="F58" s="14"/>
      <c r="G58" s="14"/>
      <c r="H58" s="14"/>
    </row>
    <row r="59" spans="1:8" x14ac:dyDescent="0.3">
      <c r="A59" s="62"/>
      <c r="B59" s="14" t="s">
        <v>14</v>
      </c>
      <c r="C59" s="15">
        <f>'[1]6.Выписка из реестра'!$L$43</f>
        <v>5</v>
      </c>
      <c r="D59" s="16">
        <f t="shared" si="5"/>
        <v>100</v>
      </c>
      <c r="E59" s="14" t="s">
        <v>28</v>
      </c>
      <c r="F59" s="14"/>
      <c r="G59" s="14"/>
      <c r="H59" s="14"/>
    </row>
    <row r="60" spans="1:8" x14ac:dyDescent="0.3">
      <c r="A60" s="62"/>
      <c r="B60" s="14" t="s">
        <v>15</v>
      </c>
      <c r="C60" s="15">
        <f>'[1]6.Выписка из реестра'!$L$51</f>
        <v>5</v>
      </c>
      <c r="D60" s="16">
        <f t="shared" si="5"/>
        <v>100</v>
      </c>
      <c r="E60" s="14" t="s">
        <v>29</v>
      </c>
      <c r="F60" s="14"/>
      <c r="G60" s="14"/>
      <c r="H60" s="14"/>
    </row>
    <row r="61" spans="1:8" x14ac:dyDescent="0.3">
      <c r="A61" s="62"/>
      <c r="B61" s="14" t="s">
        <v>16</v>
      </c>
      <c r="C61" s="15">
        <f>'[1]6.Выписка из реестра'!$L$56</f>
        <v>4.958333333333333</v>
      </c>
      <c r="D61" s="16">
        <f t="shared" si="5"/>
        <v>99.166666666666657</v>
      </c>
      <c r="E61" s="14" t="s">
        <v>30</v>
      </c>
      <c r="F61" s="14"/>
      <c r="G61" s="14"/>
      <c r="H61" s="14"/>
    </row>
    <row r="62" spans="1:8" ht="15" customHeight="1" x14ac:dyDescent="0.3">
      <c r="A62" s="62"/>
      <c r="B62" s="14" t="s">
        <v>17</v>
      </c>
      <c r="C62" s="15">
        <f>'[1]6.Выписка из реестра'!$L$64</f>
        <v>5</v>
      </c>
      <c r="D62" s="16">
        <f t="shared" si="5"/>
        <v>100</v>
      </c>
      <c r="E62" s="14" t="s">
        <v>31</v>
      </c>
      <c r="F62" s="14"/>
      <c r="G62" s="14"/>
      <c r="H62" s="14"/>
    </row>
    <row r="63" spans="1:8" ht="13.5" customHeight="1" x14ac:dyDescent="0.3">
      <c r="A63" s="63"/>
      <c r="B63" s="14" t="s">
        <v>24</v>
      </c>
      <c r="C63" s="15">
        <f>'[1]6.Выписка из реестра'!$L$70</f>
        <v>5</v>
      </c>
      <c r="D63" s="16">
        <f t="shared" si="5"/>
        <v>100</v>
      </c>
      <c r="E63" s="14" t="s">
        <v>32</v>
      </c>
      <c r="F63" s="14"/>
      <c r="G63" s="14"/>
      <c r="H63" s="14"/>
    </row>
    <row r="64" spans="1:8" ht="21.75" customHeight="1" x14ac:dyDescent="0.3">
      <c r="A64" s="58" t="s">
        <v>93</v>
      </c>
      <c r="B64" s="59"/>
      <c r="C64" s="59"/>
      <c r="D64" s="59"/>
      <c r="E64" s="59"/>
      <c r="F64" s="59"/>
      <c r="G64" s="59"/>
      <c r="H64" s="60"/>
    </row>
    <row r="65" spans="1:8" x14ac:dyDescent="0.3">
      <c r="A65" s="61" t="s">
        <v>94</v>
      </c>
      <c r="B65" s="14" t="s">
        <v>10</v>
      </c>
      <c r="C65" s="15">
        <f>0.1*C66+0.1*C67+0.3*C68+0.1*C69+0.1*C70+0.1*C71+0.1*C72+0.1*C73</f>
        <v>4.9095719999999998</v>
      </c>
      <c r="D65" s="16">
        <f>C65/5*100</f>
        <v>98.19144</v>
      </c>
      <c r="E65" s="14"/>
      <c r="F65" s="14"/>
      <c r="G65" s="14">
        <v>5</v>
      </c>
      <c r="H65" s="14"/>
    </row>
    <row r="66" spans="1:8" ht="28.8" x14ac:dyDescent="0.3">
      <c r="A66" s="62"/>
      <c r="B66" s="14" t="s">
        <v>11</v>
      </c>
      <c r="C66" s="15">
        <f>'[1]7.Очер.соцнайм'!$K$3</f>
        <v>4.8</v>
      </c>
      <c r="D66" s="16">
        <f t="shared" ref="D66:D73" si="6">C66/5*100</f>
        <v>96</v>
      </c>
      <c r="E66" s="14" t="s">
        <v>25</v>
      </c>
      <c r="F66" s="14"/>
      <c r="G66" s="14"/>
      <c r="H66" s="14"/>
    </row>
    <row r="67" spans="1:8" x14ac:dyDescent="0.3">
      <c r="A67" s="62"/>
      <c r="B67" s="14" t="s">
        <v>12</v>
      </c>
      <c r="C67" s="15">
        <f>'[1]7.Очер.соцнайм'!$K$12</f>
        <v>5</v>
      </c>
      <c r="D67" s="16">
        <f t="shared" si="6"/>
        <v>100</v>
      </c>
      <c r="E67" s="14" t="s">
        <v>27</v>
      </c>
      <c r="F67" s="14"/>
      <c r="G67" s="14"/>
      <c r="H67" s="14"/>
    </row>
    <row r="68" spans="1:8" x14ac:dyDescent="0.3">
      <c r="A68" s="62"/>
      <c r="B68" s="14" t="s">
        <v>13</v>
      </c>
      <c r="C68" s="15">
        <f>'[1]7.Очер.соцнайм'!$M$19</f>
        <v>4.7652400000000004</v>
      </c>
      <c r="D68" s="16">
        <f t="shared" si="6"/>
        <v>95.304800000000014</v>
      </c>
      <c r="E68" s="14" t="s">
        <v>63</v>
      </c>
      <c r="F68" s="14"/>
      <c r="G68" s="14"/>
      <c r="H68" s="14"/>
    </row>
    <row r="69" spans="1:8" x14ac:dyDescent="0.3">
      <c r="A69" s="62"/>
      <c r="B69" s="14" t="s">
        <v>14</v>
      </c>
      <c r="C69" s="15">
        <f>'[1]7.Очер.соцнайм'!$K$43</f>
        <v>5</v>
      </c>
      <c r="D69" s="16">
        <f t="shared" si="6"/>
        <v>100</v>
      </c>
      <c r="E69" s="14" t="s">
        <v>28</v>
      </c>
      <c r="F69" s="14"/>
      <c r="G69" s="14"/>
      <c r="H69" s="14"/>
    </row>
    <row r="70" spans="1:8" x14ac:dyDescent="0.3">
      <c r="A70" s="62"/>
      <c r="B70" s="14" t="s">
        <v>15</v>
      </c>
      <c r="C70" s="15">
        <f>'[1]7.Очер.соцнайм'!$K$51</f>
        <v>5</v>
      </c>
      <c r="D70" s="16">
        <f t="shared" si="6"/>
        <v>100</v>
      </c>
      <c r="E70" s="14" t="s">
        <v>29</v>
      </c>
      <c r="F70" s="14"/>
      <c r="G70" s="14"/>
      <c r="H70" s="14"/>
    </row>
    <row r="71" spans="1:8" x14ac:dyDescent="0.3">
      <c r="A71" s="62"/>
      <c r="B71" s="14" t="s">
        <v>16</v>
      </c>
      <c r="C71" s="15">
        <f>'[1]7.Очер.соцнайм'!$K$56</f>
        <v>5</v>
      </c>
      <c r="D71" s="16">
        <f t="shared" si="6"/>
        <v>100</v>
      </c>
      <c r="E71" s="14" t="s">
        <v>30</v>
      </c>
      <c r="F71" s="14"/>
      <c r="G71" s="14"/>
      <c r="H71" s="14"/>
    </row>
    <row r="72" spans="1:8" ht="15" customHeight="1" x14ac:dyDescent="0.3">
      <c r="A72" s="62"/>
      <c r="B72" s="14" t="s">
        <v>17</v>
      </c>
      <c r="C72" s="15">
        <f>'[1]7.Очер.соцнайм'!$K$64</f>
        <v>5</v>
      </c>
      <c r="D72" s="16">
        <f t="shared" si="6"/>
        <v>100</v>
      </c>
      <c r="E72" s="14" t="s">
        <v>31</v>
      </c>
      <c r="F72" s="14"/>
      <c r="G72" s="14"/>
      <c r="H72" s="14"/>
    </row>
    <row r="73" spans="1:8" ht="15.75" customHeight="1" x14ac:dyDescent="0.3">
      <c r="A73" s="63"/>
      <c r="B73" s="14" t="s">
        <v>24</v>
      </c>
      <c r="C73" s="15">
        <f>'[1]7.Очер.соцнайм'!$K$70</f>
        <v>5</v>
      </c>
      <c r="D73" s="16">
        <f t="shared" si="6"/>
        <v>100</v>
      </c>
      <c r="E73" s="14" t="s">
        <v>32</v>
      </c>
      <c r="F73" s="14"/>
      <c r="G73" s="14"/>
      <c r="H73" s="14"/>
    </row>
    <row r="74" spans="1:8" ht="18.75" customHeight="1" x14ac:dyDescent="0.3">
      <c r="A74" s="58" t="s">
        <v>95</v>
      </c>
      <c r="B74" s="59"/>
      <c r="C74" s="59"/>
      <c r="D74" s="59"/>
      <c r="E74" s="59"/>
      <c r="F74" s="59"/>
      <c r="G74" s="59"/>
      <c r="H74" s="60"/>
    </row>
    <row r="75" spans="1:8" x14ac:dyDescent="0.3">
      <c r="A75" s="61" t="s">
        <v>19</v>
      </c>
      <c r="B75" s="14" t="s">
        <v>10</v>
      </c>
      <c r="C75" s="15">
        <f>0.1*C76+0.1*C77+0.3*C78+0.1*C79+0.1*C80+0.1*C81+0.1*C82+0.1*C83</f>
        <v>4.8427466666666668</v>
      </c>
      <c r="D75" s="16">
        <f>C75/5*100</f>
        <v>96.854933333333335</v>
      </c>
      <c r="E75" s="14"/>
      <c r="F75" s="14"/>
      <c r="G75" s="14">
        <v>6</v>
      </c>
      <c r="H75" s="14"/>
    </row>
    <row r="76" spans="1:8" ht="28.8" x14ac:dyDescent="0.3">
      <c r="A76" s="62"/>
      <c r="B76" s="14" t="s">
        <v>11</v>
      </c>
      <c r="C76" s="15">
        <f>'[1]8.Зу погреб.'!$L$3</f>
        <v>4.8</v>
      </c>
      <c r="D76" s="16">
        <f t="shared" ref="D76:D83" si="7">C76/5*100</f>
        <v>96</v>
      </c>
      <c r="E76" s="14" t="s">
        <v>26</v>
      </c>
      <c r="F76" s="14"/>
      <c r="G76" s="14"/>
      <c r="H76" s="14"/>
    </row>
    <row r="77" spans="1:8" x14ac:dyDescent="0.3">
      <c r="A77" s="62"/>
      <c r="B77" s="14" t="s">
        <v>12</v>
      </c>
      <c r="C77" s="15">
        <f>'[1]8.Зу погреб.'!$L$12</f>
        <v>5</v>
      </c>
      <c r="D77" s="16">
        <f t="shared" si="7"/>
        <v>100</v>
      </c>
      <c r="E77" s="14" t="s">
        <v>27</v>
      </c>
      <c r="F77" s="14"/>
      <c r="G77" s="14"/>
      <c r="H77" s="14"/>
    </row>
    <row r="78" spans="1:8" x14ac:dyDescent="0.3">
      <c r="A78" s="62"/>
      <c r="B78" s="14" t="s">
        <v>13</v>
      </c>
      <c r="C78" s="15">
        <f>'[1]8.Зу погреб.'!$N$19</f>
        <v>4.6119333333333339</v>
      </c>
      <c r="D78" s="16">
        <f t="shared" si="7"/>
        <v>92.238666666666674</v>
      </c>
      <c r="E78" s="14" t="s">
        <v>63</v>
      </c>
      <c r="F78" s="14"/>
      <c r="G78" s="14"/>
      <c r="H78" s="14"/>
    </row>
    <row r="79" spans="1:8" x14ac:dyDescent="0.3">
      <c r="A79" s="62"/>
      <c r="B79" s="14" t="s">
        <v>14</v>
      </c>
      <c r="C79" s="15">
        <f>'[1]8.Зу погреб.'!$L$42</f>
        <v>4.9249999999999998</v>
      </c>
      <c r="D79" s="16">
        <f t="shared" si="7"/>
        <v>98.5</v>
      </c>
      <c r="E79" s="14" t="s">
        <v>28</v>
      </c>
      <c r="F79" s="14"/>
      <c r="G79" s="14"/>
      <c r="H79" s="14"/>
    </row>
    <row r="80" spans="1:8" x14ac:dyDescent="0.3">
      <c r="A80" s="62"/>
      <c r="B80" s="14" t="s">
        <v>15</v>
      </c>
      <c r="C80" s="15">
        <f>'[1]8.Зу погреб.'!$L$49</f>
        <v>5</v>
      </c>
      <c r="D80" s="16">
        <f t="shared" si="7"/>
        <v>100</v>
      </c>
      <c r="E80" s="14" t="s">
        <v>29</v>
      </c>
      <c r="F80" s="14"/>
      <c r="G80" s="14"/>
      <c r="H80" s="14"/>
    </row>
    <row r="81" spans="1:8" x14ac:dyDescent="0.3">
      <c r="A81" s="62"/>
      <c r="B81" s="14" t="s">
        <v>16</v>
      </c>
      <c r="C81" s="15">
        <f>'[1]8.Зу погреб.'!$L$54</f>
        <v>4.8666666666666663</v>
      </c>
      <c r="D81" s="16">
        <f t="shared" si="7"/>
        <v>97.333333333333329</v>
      </c>
      <c r="E81" s="14" t="s">
        <v>30</v>
      </c>
      <c r="F81" s="14"/>
      <c r="G81" s="14"/>
      <c r="H81" s="14"/>
    </row>
    <row r="82" spans="1:8" ht="15" customHeight="1" x14ac:dyDescent="0.3">
      <c r="A82" s="62"/>
      <c r="B82" s="14" t="s">
        <v>17</v>
      </c>
      <c r="C82" s="15">
        <f>'[1]8.Зу погреб.'!$L$61</f>
        <v>5</v>
      </c>
      <c r="D82" s="16">
        <f t="shared" si="7"/>
        <v>100</v>
      </c>
      <c r="E82" s="14" t="s">
        <v>31</v>
      </c>
      <c r="F82" s="14"/>
      <c r="G82" s="14"/>
      <c r="H82" s="14"/>
    </row>
    <row r="83" spans="1:8" ht="15.75" customHeight="1" x14ac:dyDescent="0.3">
      <c r="A83" s="63"/>
      <c r="B83" s="14" t="s">
        <v>24</v>
      </c>
      <c r="C83" s="15">
        <f>'[1]8.Зу погреб.'!$L$66</f>
        <v>5</v>
      </c>
      <c r="D83" s="16">
        <f t="shared" si="7"/>
        <v>100</v>
      </c>
      <c r="E83" s="14" t="s">
        <v>32</v>
      </c>
      <c r="F83" s="14"/>
      <c r="G83" s="14"/>
      <c r="H83" s="14"/>
    </row>
    <row r="84" spans="1:8" ht="22.5" customHeight="1" x14ac:dyDescent="0.3">
      <c r="A84" s="58" t="s">
        <v>96</v>
      </c>
      <c r="B84" s="59"/>
      <c r="C84" s="59"/>
      <c r="D84" s="59"/>
      <c r="E84" s="59"/>
      <c r="F84" s="59"/>
      <c r="G84" s="59"/>
      <c r="H84" s="60"/>
    </row>
    <row r="85" spans="1:8" x14ac:dyDescent="0.3">
      <c r="A85" s="61" t="s">
        <v>97</v>
      </c>
      <c r="B85" s="14" t="s">
        <v>10</v>
      </c>
      <c r="C85" s="15">
        <f>0.1*C86+0.1*C87+0.3*C88+0.1*C89+0.1*C90+0.1*C91+0.1*C92+0.1*C93</f>
        <v>4.8846699999999998</v>
      </c>
      <c r="D85" s="16">
        <f>C85/5*100</f>
        <v>97.693399999999997</v>
      </c>
      <c r="E85" s="14"/>
      <c r="F85" s="14"/>
      <c r="G85" s="14">
        <v>6</v>
      </c>
      <c r="H85" s="14"/>
    </row>
    <row r="86" spans="1:8" ht="28.8" x14ac:dyDescent="0.3">
      <c r="A86" s="62"/>
      <c r="B86" s="14" t="s">
        <v>11</v>
      </c>
      <c r="C86" s="15">
        <f>'[1]9. Справка захор.'!$L$3</f>
        <v>4.8</v>
      </c>
      <c r="D86" s="16">
        <f t="shared" ref="D86:D93" si="8">C86/5*100</f>
        <v>96</v>
      </c>
      <c r="E86" s="14" t="s">
        <v>26</v>
      </c>
      <c r="F86" s="14"/>
      <c r="G86" s="14"/>
      <c r="H86" s="14"/>
    </row>
    <row r="87" spans="1:8" x14ac:dyDescent="0.3">
      <c r="A87" s="62"/>
      <c r="B87" s="14" t="s">
        <v>12</v>
      </c>
      <c r="C87" s="15">
        <f>'[1]9. Справка захор.'!$L$12</f>
        <v>5</v>
      </c>
      <c r="D87" s="16">
        <f t="shared" si="8"/>
        <v>100</v>
      </c>
      <c r="E87" s="14" t="s">
        <v>27</v>
      </c>
      <c r="F87" s="14"/>
      <c r="G87" s="14"/>
      <c r="H87" s="14"/>
    </row>
    <row r="88" spans="1:8" x14ac:dyDescent="0.3">
      <c r="A88" s="62"/>
      <c r="B88" s="14" t="s">
        <v>13</v>
      </c>
      <c r="C88" s="15">
        <f>'[1]9. Справка захор.'!$N$19</f>
        <v>4.6822333333333335</v>
      </c>
      <c r="D88" s="16">
        <f t="shared" si="8"/>
        <v>93.644666666666666</v>
      </c>
      <c r="E88" s="14" t="s">
        <v>63</v>
      </c>
      <c r="F88" s="14"/>
      <c r="G88" s="14"/>
      <c r="H88" s="14"/>
    </row>
    <row r="89" spans="1:8" x14ac:dyDescent="0.3">
      <c r="A89" s="62"/>
      <c r="B89" s="14" t="s">
        <v>14</v>
      </c>
      <c r="C89" s="15">
        <f>'[1]9. Справка захор.'!$L$42</f>
        <v>5</v>
      </c>
      <c r="D89" s="16">
        <f t="shared" si="8"/>
        <v>100</v>
      </c>
      <c r="E89" s="14" t="s">
        <v>28</v>
      </c>
      <c r="F89" s="14"/>
      <c r="G89" s="14"/>
      <c r="H89" s="14"/>
    </row>
    <row r="90" spans="1:8" x14ac:dyDescent="0.3">
      <c r="A90" s="62"/>
      <c r="B90" s="14" t="s">
        <v>15</v>
      </c>
      <c r="C90" s="15">
        <f>'[1]9. Справка захор.'!$L$49</f>
        <v>5</v>
      </c>
      <c r="D90" s="16">
        <f t="shared" si="8"/>
        <v>100</v>
      </c>
      <c r="E90" s="14" t="s">
        <v>29</v>
      </c>
      <c r="F90" s="14"/>
      <c r="G90" s="14"/>
      <c r="H90" s="14"/>
    </row>
    <row r="91" spans="1:8" x14ac:dyDescent="0.3">
      <c r="A91" s="62"/>
      <c r="B91" s="14" t="s">
        <v>16</v>
      </c>
      <c r="C91" s="15">
        <f>'[1]9. Справка захор.'!$L$54</f>
        <v>5</v>
      </c>
      <c r="D91" s="16">
        <f t="shared" si="8"/>
        <v>100</v>
      </c>
      <c r="E91" s="14" t="s">
        <v>30</v>
      </c>
      <c r="F91" s="14"/>
      <c r="G91" s="14"/>
      <c r="H91" s="14"/>
    </row>
    <row r="92" spans="1:8" ht="15.75" customHeight="1" x14ac:dyDescent="0.3">
      <c r="A92" s="62"/>
      <c r="B92" s="14" t="s">
        <v>17</v>
      </c>
      <c r="C92" s="15">
        <f>'[1]9. Справка захор.'!$L$61</f>
        <v>5</v>
      </c>
      <c r="D92" s="16">
        <f t="shared" si="8"/>
        <v>100</v>
      </c>
      <c r="E92" s="14" t="s">
        <v>31</v>
      </c>
      <c r="F92" s="14"/>
      <c r="G92" s="14"/>
      <c r="H92" s="14"/>
    </row>
    <row r="93" spans="1:8" ht="15" customHeight="1" x14ac:dyDescent="0.3">
      <c r="A93" s="63"/>
      <c r="B93" s="14" t="s">
        <v>24</v>
      </c>
      <c r="C93" s="15">
        <f>'[1]9. Справка захор.'!$L$66</f>
        <v>5</v>
      </c>
      <c r="D93" s="16">
        <f t="shared" si="8"/>
        <v>100</v>
      </c>
      <c r="E93" s="14" t="s">
        <v>32</v>
      </c>
      <c r="F93" s="14"/>
      <c r="G93" s="14"/>
      <c r="H93" s="14"/>
    </row>
    <row r="94" spans="1:8" ht="29.25" customHeight="1" x14ac:dyDescent="0.3">
      <c r="A94" s="58" t="s">
        <v>98</v>
      </c>
      <c r="B94" s="59"/>
      <c r="C94" s="59"/>
      <c r="D94" s="59"/>
      <c r="E94" s="59"/>
      <c r="F94" s="59"/>
      <c r="G94" s="59"/>
      <c r="H94" s="60"/>
    </row>
    <row r="95" spans="1:8" ht="15" customHeight="1" x14ac:dyDescent="0.3">
      <c r="A95" s="61" t="s">
        <v>99</v>
      </c>
      <c r="B95" s="14" t="s">
        <v>10</v>
      </c>
      <c r="C95" s="15">
        <f>0.1*C96+0.1*C97+0.3*C98+0.1*C99+0.1*C100+0.1*C101+0.1*C102+0.1*C103</f>
        <v>4.9127966666666669</v>
      </c>
      <c r="D95" s="16">
        <f>C95/5*100</f>
        <v>98.255933333333331</v>
      </c>
      <c r="E95" s="14"/>
      <c r="F95" s="14"/>
      <c r="G95" s="14">
        <v>3</v>
      </c>
      <c r="H95" s="14"/>
    </row>
    <row r="96" spans="1:8" ht="15" customHeight="1" x14ac:dyDescent="0.3">
      <c r="A96" s="62"/>
      <c r="B96" s="14" t="s">
        <v>11</v>
      </c>
      <c r="C96" s="15">
        <f>'[1]10. Зу без торгов'!$I$3</f>
        <v>4.8666666666666671</v>
      </c>
      <c r="D96" s="16">
        <f t="shared" ref="D96:D103" si="9">C96/5*100</f>
        <v>97.333333333333343</v>
      </c>
      <c r="E96" s="14" t="s">
        <v>26</v>
      </c>
      <c r="F96" s="14"/>
      <c r="G96" s="14"/>
      <c r="H96" s="14"/>
    </row>
    <row r="97" spans="1:8" ht="15" customHeight="1" x14ac:dyDescent="0.3">
      <c r="A97" s="62"/>
      <c r="B97" s="14" t="s">
        <v>12</v>
      </c>
      <c r="C97" s="15">
        <f>'[1]10. Зу без торгов'!$I$12</f>
        <v>5</v>
      </c>
      <c r="D97" s="16">
        <f t="shared" si="9"/>
        <v>100</v>
      </c>
      <c r="E97" s="14" t="s">
        <v>27</v>
      </c>
      <c r="F97" s="14"/>
      <c r="G97" s="14"/>
      <c r="H97" s="14"/>
    </row>
    <row r="98" spans="1:8" ht="15" customHeight="1" x14ac:dyDescent="0.3">
      <c r="A98" s="62"/>
      <c r="B98" s="14" t="s">
        <v>13</v>
      </c>
      <c r="C98" s="15">
        <f>'[1]10. Зу без торгов'!$K$19</f>
        <v>4.7537666666666674</v>
      </c>
      <c r="D98" s="16">
        <f t="shared" si="9"/>
        <v>95.075333333333347</v>
      </c>
      <c r="E98" s="14" t="s">
        <v>63</v>
      </c>
      <c r="F98" s="14"/>
      <c r="G98" s="14"/>
      <c r="H98" s="14"/>
    </row>
    <row r="99" spans="1:8" ht="15" customHeight="1" x14ac:dyDescent="0.3">
      <c r="A99" s="62"/>
      <c r="B99" s="14" t="s">
        <v>14</v>
      </c>
      <c r="C99" s="15">
        <f>'[1]10. Зу без торгов'!$I$42</f>
        <v>5</v>
      </c>
      <c r="D99" s="16">
        <f t="shared" si="9"/>
        <v>100</v>
      </c>
      <c r="E99" s="14" t="s">
        <v>28</v>
      </c>
      <c r="F99" s="14"/>
      <c r="G99" s="14"/>
      <c r="H99" s="14"/>
    </row>
    <row r="100" spans="1:8" ht="15" customHeight="1" x14ac:dyDescent="0.3">
      <c r="A100" s="62"/>
      <c r="B100" s="14" t="s">
        <v>15</v>
      </c>
      <c r="C100" s="15">
        <f>'[1]10. Зу без торгов'!$I$49</f>
        <v>5</v>
      </c>
      <c r="D100" s="16">
        <f t="shared" si="9"/>
        <v>100</v>
      </c>
      <c r="E100" s="14" t="s">
        <v>29</v>
      </c>
      <c r="F100" s="14"/>
      <c r="G100" s="14"/>
      <c r="H100" s="14"/>
    </row>
    <row r="101" spans="1:8" ht="15" customHeight="1" x14ac:dyDescent="0.3">
      <c r="A101" s="62"/>
      <c r="B101" s="14" t="s">
        <v>16</v>
      </c>
      <c r="C101" s="15">
        <f>'[1]10. Зу без торгов'!$I$54</f>
        <v>5</v>
      </c>
      <c r="D101" s="16">
        <f t="shared" si="9"/>
        <v>100</v>
      </c>
      <c r="E101" s="14" t="s">
        <v>30</v>
      </c>
      <c r="F101" s="14"/>
      <c r="G101" s="14"/>
      <c r="H101" s="14"/>
    </row>
    <row r="102" spans="1:8" ht="15" customHeight="1" x14ac:dyDescent="0.3">
      <c r="A102" s="62"/>
      <c r="B102" s="14" t="s">
        <v>17</v>
      </c>
      <c r="C102" s="15">
        <f>'[1]10. Зу без торгов'!$I$61</f>
        <v>5</v>
      </c>
      <c r="D102" s="16">
        <f t="shared" si="9"/>
        <v>100</v>
      </c>
      <c r="E102" s="14" t="s">
        <v>31</v>
      </c>
      <c r="F102" s="14"/>
      <c r="G102" s="14"/>
      <c r="H102" s="14"/>
    </row>
    <row r="103" spans="1:8" ht="15" customHeight="1" x14ac:dyDescent="0.3">
      <c r="A103" s="63"/>
      <c r="B103" s="14" t="s">
        <v>24</v>
      </c>
      <c r="C103" s="15">
        <f>'[1]10. Зу без торгов'!$I$66</f>
        <v>5</v>
      </c>
      <c r="D103" s="16">
        <f t="shared" si="9"/>
        <v>100</v>
      </c>
      <c r="E103" s="14" t="s">
        <v>32</v>
      </c>
      <c r="F103" s="14"/>
      <c r="G103" s="14"/>
      <c r="H103" s="14"/>
    </row>
  </sheetData>
  <mergeCells count="22">
    <mergeCell ref="A85:A93"/>
    <mergeCell ref="A84:H84"/>
    <mergeCell ref="A64:H64"/>
    <mergeCell ref="A94:H94"/>
    <mergeCell ref="A95:A103"/>
    <mergeCell ref="A75:A83"/>
    <mergeCell ref="G1:H1"/>
    <mergeCell ref="A2:H2"/>
    <mergeCell ref="A4:H4"/>
    <mergeCell ref="A5:A13"/>
    <mergeCell ref="A74:H74"/>
    <mergeCell ref="A14:H14"/>
    <mergeCell ref="A15:A23"/>
    <mergeCell ref="A24:H24"/>
    <mergeCell ref="A65:A73"/>
    <mergeCell ref="A25:A33"/>
    <mergeCell ref="A35:A43"/>
    <mergeCell ref="A45:A53"/>
    <mergeCell ref="A55:A63"/>
    <mergeCell ref="A34:H34"/>
    <mergeCell ref="A44:H44"/>
    <mergeCell ref="A54:H54"/>
  </mergeCells>
  <pageMargins left="0.31496062992125984" right="0.11811023622047245" top="0.15748031496062992" bottom="0.15748031496062992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120" zoomScaleNormal="100" zoomScaleSheetLayoutView="120" workbookViewId="0">
      <selection activeCell="F11" sqref="F11"/>
    </sheetView>
  </sheetViews>
  <sheetFormatPr defaultRowHeight="14.4" x14ac:dyDescent="0.3"/>
  <cols>
    <col min="1" max="1" width="22.6640625" customWidth="1"/>
    <col min="2" max="2" width="12" customWidth="1"/>
    <col min="3" max="3" width="10.5546875" bestFit="1" customWidth="1"/>
  </cols>
  <sheetData>
    <row r="1" spans="1:10" x14ac:dyDescent="0.3">
      <c r="H1" s="67" t="s">
        <v>43</v>
      </c>
      <c r="I1" s="67"/>
      <c r="J1" s="67"/>
    </row>
    <row r="2" spans="1:10" ht="21" customHeight="1" x14ac:dyDescent="0.3">
      <c r="A2" s="57" t="s">
        <v>45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58.5" customHeight="1" x14ac:dyDescent="0.3">
      <c r="A3" s="1"/>
      <c r="B3" s="2" t="s">
        <v>33</v>
      </c>
      <c r="C3" s="2" t="s">
        <v>34</v>
      </c>
      <c r="D3" s="2" t="s">
        <v>35</v>
      </c>
      <c r="E3" s="2" t="s">
        <v>44</v>
      </c>
      <c r="F3" s="2" t="s">
        <v>36</v>
      </c>
      <c r="G3" s="2" t="s">
        <v>37</v>
      </c>
      <c r="H3" s="2" t="s">
        <v>38</v>
      </c>
      <c r="I3" s="2" t="s">
        <v>39</v>
      </c>
      <c r="J3" s="2" t="s">
        <v>40</v>
      </c>
    </row>
    <row r="4" spans="1:10" ht="28.8" x14ac:dyDescent="0.3">
      <c r="A4" s="2" t="s">
        <v>100</v>
      </c>
      <c r="B4" s="64" t="s">
        <v>41</v>
      </c>
      <c r="C4" s="65"/>
      <c r="D4" s="65"/>
      <c r="E4" s="65"/>
      <c r="F4" s="65"/>
      <c r="G4" s="65"/>
      <c r="H4" s="65"/>
      <c r="I4" s="65"/>
      <c r="J4" s="66"/>
    </row>
    <row r="5" spans="1:10" x14ac:dyDescent="0.3">
      <c r="A5" s="4" t="s">
        <v>42</v>
      </c>
      <c r="B5" s="12">
        <f>(Прил.2!C5+Прил.2!C15+Прил.2!C25+Прил.2!C35+Прил.2!C45+Прил.2!C55+Прил.2!C65+Прил.2!C75+Прил.2!C85+Прил.2!C95)/10</f>
        <v>4.8913173167929287</v>
      </c>
      <c r="C5" s="12">
        <f>(Прил.2!C6+Прил.2!C16+Прил.2!C26+Прил.2!C36+Прил.2!C46+Прил.2!C56+Прил.2!C66+Прил.2!C76+Прил.2!C86+Прил.2!C96)/10</f>
        <v>4.8044715007215002</v>
      </c>
      <c r="D5" s="12">
        <f>(Прил.2!C7+Прил.2!C17+Прил.2!C27+Прил.2!C37+Прил.2!C47+Прил.2!C57+Прил.2!C67+Прил.2!C77+Прил.2!C87+Прил.2!C97)/10</f>
        <v>5</v>
      </c>
      <c r="E5" s="12">
        <f>(Прил.2!C8+Прил.2!C18+Прил.2!C28+Прил.2!C38+Прил.2!C48+Прил.2!C58+Прил.2!C68+Прил.2!C78+Прил.2!C88+Прил.2!C98)/10</f>
        <v>4.7112338890692644</v>
      </c>
      <c r="F5" s="12">
        <f>(Прил.2!C9+Прил.2!C19+Прил.2!C29+Прил.2!C39+Прил.2!C49+Прил.2!C59+Прил.2!C69+Прил.2!C79+Прил.2!C89+Прил.2!C99)/10</f>
        <v>4.9924999999999997</v>
      </c>
      <c r="G5" s="12">
        <f>(Прил.2!C10+Прил.2!C20+Прил.2!C30+Прил.2!C40+Прил.2!C50+Прил.2!C60+Прил.2!C70+Прил.2!C80+Прил.2!C90+Прил.2!C100)/10</f>
        <v>5</v>
      </c>
      <c r="H5" s="12">
        <f>(Прил.2!C11+Прил.2!C21+Прил.2!C31+Прил.2!C41+Прил.2!C51+Прил.2!C61+Прил.2!C71+Прил.2!C81+Прил.2!C91+Прил.2!C101)/10</f>
        <v>4.9824999999999999</v>
      </c>
      <c r="I5" s="12">
        <f>(Прил.2!C12+Прил.2!C22+Прил.2!C32+Прил.2!C42+Прил.2!C52+Прил.2!C62+Прил.2!C72+Прил.2!C82+Прил.2!C92+Прил.2!C102)/10</f>
        <v>5</v>
      </c>
      <c r="J5" s="12">
        <f>(Прил.2!C13+Прил.2!C23+Прил.2!C33+Прил.2!C43+Прил.2!C53+Прил.2!C63+Прил.2!C73+Прил.2!C83+Прил.2!C93+Прил.2!C103)/10</f>
        <v>5</v>
      </c>
    </row>
  </sheetData>
  <mergeCells count="3">
    <mergeCell ref="B4:J4"/>
    <mergeCell ref="H1:J1"/>
    <mergeCell ref="A2:J2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workbookViewId="0">
      <pane ySplit="4" topLeftCell="A7" activePane="bottomLeft" state="frozen"/>
      <selection pane="bottomLeft" activeCell="K27" sqref="K27"/>
    </sheetView>
  </sheetViews>
  <sheetFormatPr defaultRowHeight="14.4" x14ac:dyDescent="0.3"/>
  <cols>
    <col min="1" max="1" width="17.109375" customWidth="1"/>
    <col min="2" max="2" width="10.44140625" bestFit="1" customWidth="1"/>
  </cols>
  <sheetData>
    <row r="1" spans="1:19" x14ac:dyDescent="0.3">
      <c r="A1" s="56" t="s">
        <v>69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68"/>
    </row>
    <row r="2" spans="1:19" x14ac:dyDescent="0.3">
      <c r="A2" s="57" t="s">
        <v>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69"/>
    </row>
    <row r="3" spans="1:19" x14ac:dyDescent="0.3">
      <c r="A3" s="70" t="s">
        <v>2</v>
      </c>
      <c r="B3" s="72" t="s">
        <v>10</v>
      </c>
      <c r="C3" s="73"/>
      <c r="D3" s="72" t="s">
        <v>11</v>
      </c>
      <c r="E3" s="73"/>
      <c r="F3" s="72" t="s">
        <v>12</v>
      </c>
      <c r="G3" s="73"/>
      <c r="H3" s="72" t="s">
        <v>71</v>
      </c>
      <c r="I3" s="73"/>
      <c r="J3" s="72" t="s">
        <v>14</v>
      </c>
      <c r="K3" s="73"/>
      <c r="L3" s="72" t="s">
        <v>15</v>
      </c>
      <c r="M3" s="73"/>
      <c r="N3" s="72" t="s">
        <v>16</v>
      </c>
      <c r="O3" s="73"/>
      <c r="P3" s="72" t="s">
        <v>17</v>
      </c>
      <c r="Q3" s="73"/>
      <c r="R3" s="72" t="s">
        <v>72</v>
      </c>
      <c r="S3" s="73"/>
    </row>
    <row r="4" spans="1:19" ht="48.75" customHeight="1" x14ac:dyDescent="0.3">
      <c r="A4" s="71"/>
      <c r="B4" s="17" t="s">
        <v>4</v>
      </c>
      <c r="C4" s="17" t="s">
        <v>73</v>
      </c>
      <c r="D4" s="17" t="s">
        <v>4</v>
      </c>
      <c r="E4" s="17" t="s">
        <v>73</v>
      </c>
      <c r="F4" s="17" t="s">
        <v>4</v>
      </c>
      <c r="G4" s="17" t="s">
        <v>73</v>
      </c>
      <c r="H4" s="17" t="s">
        <v>4</v>
      </c>
      <c r="I4" s="17" t="s">
        <v>73</v>
      </c>
      <c r="J4" s="17" t="s">
        <v>4</v>
      </c>
      <c r="K4" s="17" t="s">
        <v>73</v>
      </c>
      <c r="L4" s="17" t="s">
        <v>4</v>
      </c>
      <c r="M4" s="17" t="s">
        <v>73</v>
      </c>
      <c r="N4" s="17" t="s">
        <v>4</v>
      </c>
      <c r="O4" s="17" t="s">
        <v>73</v>
      </c>
      <c r="P4" s="17" t="s">
        <v>4</v>
      </c>
      <c r="Q4" s="17" t="s">
        <v>73</v>
      </c>
      <c r="R4" s="17" t="s">
        <v>4</v>
      </c>
      <c r="S4" s="17" t="s">
        <v>73</v>
      </c>
    </row>
    <row r="5" spans="1:19" ht="30" customHeight="1" x14ac:dyDescent="0.3">
      <c r="A5" s="58" t="str">
        <f>Прил.2!A4</f>
        <v xml:space="preserve">1. Предоставление информации об организации общедоступного и бесплатного начального общего, основного общего, среднего общего образования в муниципальных образовательных учреждениях 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0"/>
    </row>
    <row r="6" spans="1:19" x14ac:dyDescent="0.3">
      <c r="A6" s="18" t="s">
        <v>18</v>
      </c>
      <c r="B6" s="19">
        <f>Прил.2!C5</f>
        <v>4.8201800000000006</v>
      </c>
      <c r="C6" s="20"/>
      <c r="D6" s="19">
        <f>Прил.2!C6</f>
        <v>4.7142857142857144</v>
      </c>
      <c r="E6" s="21"/>
      <c r="F6" s="22">
        <f>Прил.2!C7</f>
        <v>5</v>
      </c>
      <c r="G6" s="21"/>
      <c r="H6" s="23">
        <f>Прил.2!C8</f>
        <v>4.4958380952380956</v>
      </c>
      <c r="I6" s="20"/>
      <c r="J6" s="19">
        <f>Прил.2!C9</f>
        <v>5</v>
      </c>
      <c r="K6" s="20"/>
      <c r="L6" s="19">
        <f>Прил.2!C10</f>
        <v>5</v>
      </c>
      <c r="M6" s="20"/>
      <c r="N6" s="19">
        <f>Прил.2!C11</f>
        <v>5</v>
      </c>
      <c r="O6" s="20"/>
      <c r="P6" s="23">
        <f>Прил.2!C12</f>
        <v>5</v>
      </c>
      <c r="Q6" s="20"/>
      <c r="R6" s="19">
        <f>Прил.2!C13</f>
        <v>5</v>
      </c>
      <c r="S6" s="20"/>
    </row>
    <row r="7" spans="1:19" x14ac:dyDescent="0.3">
      <c r="A7" s="58" t="str">
        <f>Прил.2!A14</f>
        <v xml:space="preserve">2. Предоставление информации о начисленных платежах, задолженности по арендной плате за пользование земельными участками 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60"/>
    </row>
    <row r="8" spans="1:19" s="32" customFormat="1" x14ac:dyDescent="0.3">
      <c r="A8" s="26" t="s">
        <v>65</v>
      </c>
      <c r="B8" s="27">
        <f>Прил.2!C15</f>
        <v>4.9270218750000003</v>
      </c>
      <c r="C8" s="28"/>
      <c r="D8" s="27">
        <f>Прил.2!C16</f>
        <v>4.8375000000000004</v>
      </c>
      <c r="E8" s="29"/>
      <c r="F8" s="30">
        <f>Прил.2!C17</f>
        <v>5</v>
      </c>
      <c r="G8" s="29"/>
      <c r="H8" s="31">
        <f>Прил.2!C18</f>
        <v>4.8109062500000004</v>
      </c>
      <c r="I8" s="28"/>
      <c r="J8" s="27">
        <f>Прил.2!C19</f>
        <v>5</v>
      </c>
      <c r="K8" s="28"/>
      <c r="L8" s="27">
        <f>Прил.2!C20</f>
        <v>5</v>
      </c>
      <c r="M8" s="28"/>
      <c r="N8" s="27">
        <f>Прил.2!C21</f>
        <v>5</v>
      </c>
      <c r="O8" s="28"/>
      <c r="P8" s="31">
        <f>Прил.2!C22</f>
        <v>5</v>
      </c>
      <c r="Q8" s="28"/>
      <c r="R8" s="27">
        <f>Прил.2!C23</f>
        <v>5</v>
      </c>
      <c r="S8" s="28"/>
    </row>
    <row r="9" spans="1:19" ht="14.4" customHeight="1" x14ac:dyDescent="0.3">
      <c r="A9" s="58" t="str">
        <f>Прил.2!A24</f>
        <v>3. Постановка на учет и направление детей в образовательные учреждения, реализующие образовательные программы дошкольного образования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60"/>
    </row>
    <row r="10" spans="1:19" s="32" customFormat="1" x14ac:dyDescent="0.3">
      <c r="A10" s="33" t="s">
        <v>66</v>
      </c>
      <c r="B10" s="27">
        <f>Прил.2!C25</f>
        <v>4.9189481818181822</v>
      </c>
      <c r="C10" s="28"/>
      <c r="D10" s="27">
        <f>Прил.2!C26</f>
        <v>4.7818181818181822</v>
      </c>
      <c r="E10" s="29"/>
      <c r="F10" s="30">
        <f>Прил.2!C27</f>
        <v>5</v>
      </c>
      <c r="G10" s="29"/>
      <c r="H10" s="27">
        <f>Прил.2!C28</f>
        <v>4.8025545454545462</v>
      </c>
      <c r="I10" s="28"/>
      <c r="J10" s="27">
        <f>Прил.2!C29</f>
        <v>5</v>
      </c>
      <c r="K10" s="28"/>
      <c r="L10" s="27">
        <f>Прил.2!C30</f>
        <v>5</v>
      </c>
      <c r="M10" s="28"/>
      <c r="N10" s="27">
        <f>Прил.2!C31</f>
        <v>5</v>
      </c>
      <c r="O10" s="28"/>
      <c r="P10" s="27">
        <f>Прил.2!C32</f>
        <v>5</v>
      </c>
      <c r="Q10" s="28"/>
      <c r="R10" s="27">
        <f>Прил.2!C33</f>
        <v>5</v>
      </c>
      <c r="S10" s="28"/>
    </row>
    <row r="11" spans="1:19" ht="18" customHeight="1" x14ac:dyDescent="0.3">
      <c r="A11" s="58" t="str">
        <f>Прил.2!A34</f>
        <v>4. Выдача архивных справок, выписок, копий архивных документов, в том числе подтверждающих право владения на землю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0"/>
    </row>
    <row r="12" spans="1:19" s="32" customFormat="1" x14ac:dyDescent="0.3">
      <c r="A12" s="26" t="s">
        <v>64</v>
      </c>
      <c r="B12" s="27">
        <f>Прил.2!C35</f>
        <v>4.9388011111111112</v>
      </c>
      <c r="C12" s="28"/>
      <c r="D12" s="27">
        <f>Прил.2!C36</f>
        <v>4.844444444444445</v>
      </c>
      <c r="E12" s="29"/>
      <c r="F12" s="30">
        <f>Прил.2!C37</f>
        <v>5</v>
      </c>
      <c r="G12" s="29"/>
      <c r="H12" s="31">
        <f>Прил.2!C38</f>
        <v>4.8478555555555563</v>
      </c>
      <c r="I12" s="28"/>
      <c r="J12" s="27">
        <f>Прил.2!C39</f>
        <v>5</v>
      </c>
      <c r="K12" s="28"/>
      <c r="L12" s="27">
        <f>Прил.2!C40</f>
        <v>5</v>
      </c>
      <c r="M12" s="28"/>
      <c r="N12" s="27">
        <f>Прил.2!C41</f>
        <v>5</v>
      </c>
      <c r="O12" s="28"/>
      <c r="P12" s="31">
        <f>Прил.2!C42</f>
        <v>5</v>
      </c>
      <c r="Q12" s="28"/>
      <c r="R12" s="27">
        <f>Прил.2!C43</f>
        <v>5</v>
      </c>
      <c r="S12" s="28"/>
    </row>
    <row r="13" spans="1:19" ht="18.75" customHeight="1" x14ac:dyDescent="0.3">
      <c r="A13" s="58" t="str">
        <f>Прил.2!A44</f>
        <v xml:space="preserve">5. Организация отдыха детей в каникулярное время 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</row>
    <row r="14" spans="1:19" s="32" customFormat="1" x14ac:dyDescent="0.3">
      <c r="A14" s="26" t="s">
        <v>20</v>
      </c>
      <c r="B14" s="27">
        <f>Прил.2!C45</f>
        <v>4.9309233333333333</v>
      </c>
      <c r="C14" s="28"/>
      <c r="D14" s="27">
        <f>Прил.2!C46</f>
        <v>4.8000000000000007</v>
      </c>
      <c r="E14" s="29"/>
      <c r="F14" s="30">
        <f>Прил.2!C47</f>
        <v>5</v>
      </c>
      <c r="G14" s="29"/>
      <c r="H14" s="31">
        <f>Прил.2!C48</f>
        <v>4.8364111111111114</v>
      </c>
      <c r="I14" s="28"/>
      <c r="J14" s="27">
        <f>Прил.2!C49</f>
        <v>5</v>
      </c>
      <c r="K14" s="28"/>
      <c r="L14" s="27">
        <f>Прил.2!C50</f>
        <v>5</v>
      </c>
      <c r="M14" s="28"/>
      <c r="N14" s="27">
        <f>Прил.2!C51</f>
        <v>5</v>
      </c>
      <c r="O14" s="28"/>
      <c r="P14" s="31">
        <f>Прил.2!C52</f>
        <v>5</v>
      </c>
      <c r="Q14" s="28"/>
      <c r="R14" s="27">
        <f>Прил.2!C53</f>
        <v>5</v>
      </c>
      <c r="S14" s="28"/>
    </row>
    <row r="15" spans="1:19" x14ac:dyDescent="0.3">
      <c r="A15" s="58" t="str">
        <f>Прил.2!A54</f>
        <v>6. Выдача выписки из реестра муниципального имущества муниципального образования «город Саянск»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60"/>
    </row>
    <row r="16" spans="1:19" s="32" customFormat="1" x14ac:dyDescent="0.3">
      <c r="A16" s="26" t="s">
        <v>21</v>
      </c>
      <c r="B16" s="27">
        <f>Прил.2!C55</f>
        <v>4.8275133333333331</v>
      </c>
      <c r="C16" s="28"/>
      <c r="D16" s="27">
        <f>Прил.2!C56</f>
        <v>4.8000000000000007</v>
      </c>
      <c r="E16" s="29"/>
      <c r="F16" s="30">
        <f>Прил.2!C57</f>
        <v>5</v>
      </c>
      <c r="G16" s="29"/>
      <c r="H16" s="31">
        <f>Прил.2!C58</f>
        <v>4.5056000000000003</v>
      </c>
      <c r="I16" s="28"/>
      <c r="J16" s="27">
        <f>Прил.2!C59</f>
        <v>5</v>
      </c>
      <c r="K16" s="28"/>
      <c r="L16" s="27">
        <f>Прил.2!C60</f>
        <v>5</v>
      </c>
      <c r="M16" s="28"/>
      <c r="N16" s="27">
        <f>Прил.2!C61</f>
        <v>4.958333333333333</v>
      </c>
      <c r="O16" s="28"/>
      <c r="P16" s="31">
        <f>Прил.2!C62</f>
        <v>5</v>
      </c>
      <c r="Q16" s="28"/>
      <c r="R16" s="27">
        <f>Прил.2!C63</f>
        <v>5</v>
      </c>
      <c r="S16" s="28"/>
    </row>
    <row r="17" spans="1:19" x14ac:dyDescent="0.3">
      <c r="A17" s="58" t="str">
        <f>Прил.2!A64</f>
        <v xml:space="preserve">7. Предоставление информации об очередности предоставления жилых помещений на условиях социального найма 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60"/>
    </row>
    <row r="18" spans="1:19" s="32" customFormat="1" x14ac:dyDescent="0.3">
      <c r="A18" s="33" t="s">
        <v>22</v>
      </c>
      <c r="B18" s="34">
        <f>Прил.2!C65</f>
        <v>4.9095719999999998</v>
      </c>
      <c r="C18" s="28"/>
      <c r="D18" s="27">
        <f>Прил.2!C66</f>
        <v>4.8</v>
      </c>
      <c r="E18" s="29"/>
      <c r="F18" s="30">
        <f>Прил.2!C67</f>
        <v>5</v>
      </c>
      <c r="G18" s="29"/>
      <c r="H18" s="31">
        <f>Прил.2!C68</f>
        <v>4.7652400000000004</v>
      </c>
      <c r="I18" s="28"/>
      <c r="J18" s="27">
        <f>Прил.2!C69</f>
        <v>5</v>
      </c>
      <c r="K18" s="28"/>
      <c r="L18" s="27">
        <f>Прил.2!C70</f>
        <v>5</v>
      </c>
      <c r="M18" s="28"/>
      <c r="N18" s="27">
        <f>Прил.2!C71</f>
        <v>5</v>
      </c>
      <c r="O18" s="28"/>
      <c r="P18" s="31">
        <f>Прил.2!C72</f>
        <v>5</v>
      </c>
      <c r="Q18" s="28"/>
      <c r="R18" s="27">
        <f>Прил.2!C73</f>
        <v>5</v>
      </c>
      <c r="S18" s="28"/>
    </row>
    <row r="19" spans="1:19" x14ac:dyDescent="0.3">
      <c r="A19" s="58" t="str">
        <f>Прил.2!A74</f>
        <v>8. Предоставление участка земли для погребения умершего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</row>
    <row r="20" spans="1:19" s="41" customFormat="1" x14ac:dyDescent="0.3">
      <c r="A20" s="35" t="s">
        <v>23</v>
      </c>
      <c r="B20" s="36">
        <f>Прил.2!C75</f>
        <v>4.8427466666666668</v>
      </c>
      <c r="C20" s="37"/>
      <c r="D20" s="36">
        <f>Прил.2!C76</f>
        <v>4.8</v>
      </c>
      <c r="E20" s="38"/>
      <c r="F20" s="39">
        <f>Прил.2!C77</f>
        <v>5</v>
      </c>
      <c r="G20" s="38"/>
      <c r="H20" s="40">
        <f>Прил.2!C78</f>
        <v>4.6119333333333339</v>
      </c>
      <c r="I20" s="37"/>
      <c r="J20" s="36">
        <f>Прил.2!C79</f>
        <v>4.9249999999999998</v>
      </c>
      <c r="K20" s="37"/>
      <c r="L20" s="36">
        <f>Прил.2!C80</f>
        <v>5</v>
      </c>
      <c r="M20" s="37"/>
      <c r="N20" s="36">
        <f>Прил.2!C81</f>
        <v>4.8666666666666663</v>
      </c>
      <c r="O20" s="37"/>
      <c r="P20" s="40">
        <f>Прил.2!C82</f>
        <v>5</v>
      </c>
      <c r="Q20" s="37"/>
      <c r="R20" s="36">
        <f>Прил.2!C83</f>
        <v>5</v>
      </c>
      <c r="S20" s="37"/>
    </row>
    <row r="21" spans="1:19" x14ac:dyDescent="0.3">
      <c r="A21" s="58" t="str">
        <f>Прил.2!A84</f>
        <v>9. Выдача справки о месте захоронения умершего на территории муниципального образования «город Саянск»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</row>
    <row r="22" spans="1:19" s="32" customFormat="1" x14ac:dyDescent="0.3">
      <c r="A22" s="26" t="s">
        <v>67</v>
      </c>
      <c r="B22" s="27">
        <f>Прил.2!C85</f>
        <v>4.8846699999999998</v>
      </c>
      <c r="C22" s="28"/>
      <c r="D22" s="27">
        <f>Прил.2!C86</f>
        <v>4.8</v>
      </c>
      <c r="E22" s="29"/>
      <c r="F22" s="30">
        <f>Прил.2!C87</f>
        <v>5</v>
      </c>
      <c r="G22" s="29"/>
      <c r="H22" s="31">
        <f>Прил.2!C88</f>
        <v>4.6822333333333335</v>
      </c>
      <c r="I22" s="28"/>
      <c r="J22" s="27">
        <f>Прил.2!C89</f>
        <v>5</v>
      </c>
      <c r="K22" s="28"/>
      <c r="L22" s="27">
        <f>Прил.2!C90</f>
        <v>5</v>
      </c>
      <c r="M22" s="28"/>
      <c r="N22" s="27">
        <f>Прил.2!C91</f>
        <v>5</v>
      </c>
      <c r="O22" s="28"/>
      <c r="P22" s="31">
        <f>Прил.2!C92</f>
        <v>5</v>
      </c>
      <c r="Q22" s="28"/>
      <c r="R22" s="27">
        <f>Прил.2!C93</f>
        <v>5</v>
      </c>
      <c r="S22" s="28"/>
    </row>
    <row r="23" spans="1:19" x14ac:dyDescent="0.3">
      <c r="A23" s="58" t="str">
        <f>Прил.2!A94</f>
        <v xml:space="preserve">10. Предоставление земельных участков, расположенных на территории муниципального образования «город Саянск» без торгов 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</row>
    <row r="24" spans="1:19" s="32" customFormat="1" x14ac:dyDescent="0.3">
      <c r="A24" s="26" t="s">
        <v>68</v>
      </c>
      <c r="B24" s="27">
        <f>Прил.2!C95</f>
        <v>4.9127966666666669</v>
      </c>
      <c r="C24" s="28"/>
      <c r="D24" s="27">
        <f>Прил.2!C96</f>
        <v>4.8666666666666671</v>
      </c>
      <c r="E24" s="29"/>
      <c r="F24" s="30">
        <f>Прил.2!C97</f>
        <v>5</v>
      </c>
      <c r="G24" s="29"/>
      <c r="H24" s="31">
        <f>Прил.2!C98</f>
        <v>4.7537666666666674</v>
      </c>
      <c r="I24" s="28"/>
      <c r="J24" s="27">
        <f>Прил.2!C99</f>
        <v>5</v>
      </c>
      <c r="K24" s="28"/>
      <c r="L24" s="27">
        <f>Прил.2!C100</f>
        <v>5</v>
      </c>
      <c r="M24" s="28"/>
      <c r="N24" s="27">
        <f>Прил.2!C101</f>
        <v>5</v>
      </c>
      <c r="O24" s="28"/>
      <c r="P24" s="31">
        <f>Прил.2!C102</f>
        <v>5</v>
      </c>
      <c r="Q24" s="28"/>
      <c r="R24" s="27">
        <f>Прил.2!C103</f>
        <v>5</v>
      </c>
      <c r="S24" s="28"/>
    </row>
    <row r="25" spans="1:19" ht="28.8" x14ac:dyDescent="0.3">
      <c r="A25" s="24" t="s">
        <v>74</v>
      </c>
      <c r="B25" s="25">
        <f>(B6+B8+B10+B12+B14+B16+B18+B20+B22+B24)/10</f>
        <v>4.8913173167929287</v>
      </c>
      <c r="C25" s="25">
        <f t="shared" ref="C25:S25" si="0">(C6+C8+C10+C12+C14+C16+C18+C20+C22+C24)/10</f>
        <v>0</v>
      </c>
      <c r="D25" s="25">
        <f t="shared" si="0"/>
        <v>4.8044715007215002</v>
      </c>
      <c r="E25" s="25">
        <f t="shared" si="0"/>
        <v>0</v>
      </c>
      <c r="F25" s="25">
        <f t="shared" si="0"/>
        <v>5</v>
      </c>
      <c r="G25" s="25">
        <f t="shared" si="0"/>
        <v>0</v>
      </c>
      <c r="H25" s="25">
        <f t="shared" si="0"/>
        <v>4.7112338890692644</v>
      </c>
      <c r="I25" s="25">
        <f t="shared" si="0"/>
        <v>0</v>
      </c>
      <c r="J25" s="25">
        <f t="shared" si="0"/>
        <v>4.9924999999999997</v>
      </c>
      <c r="K25" s="25">
        <f t="shared" si="0"/>
        <v>0</v>
      </c>
      <c r="L25" s="25">
        <f t="shared" si="0"/>
        <v>5</v>
      </c>
      <c r="M25" s="25">
        <f t="shared" si="0"/>
        <v>0</v>
      </c>
      <c r="N25" s="25">
        <f t="shared" si="0"/>
        <v>4.9824999999999999</v>
      </c>
      <c r="O25" s="25">
        <f t="shared" si="0"/>
        <v>0</v>
      </c>
      <c r="P25" s="25">
        <f t="shared" si="0"/>
        <v>5</v>
      </c>
      <c r="Q25" s="25">
        <f t="shared" si="0"/>
        <v>0</v>
      </c>
      <c r="R25" s="25">
        <f t="shared" si="0"/>
        <v>5</v>
      </c>
      <c r="S25" s="25">
        <f t="shared" si="0"/>
        <v>0</v>
      </c>
    </row>
  </sheetData>
  <mergeCells count="22">
    <mergeCell ref="A23:S23"/>
    <mergeCell ref="A13:S13"/>
    <mergeCell ref="A5:S5"/>
    <mergeCell ref="A7:S7"/>
    <mergeCell ref="A11:S11"/>
    <mergeCell ref="A9:S9"/>
    <mergeCell ref="A15:S15"/>
    <mergeCell ref="A17:S17"/>
    <mergeCell ref="A19:S19"/>
    <mergeCell ref="A21:S21"/>
    <mergeCell ref="A1:S1"/>
    <mergeCell ref="A2: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Прил.1</vt:lpstr>
      <vt:lpstr>Прил.2</vt:lpstr>
      <vt:lpstr>Прил.3</vt:lpstr>
      <vt:lpstr>Прил.4</vt:lpstr>
      <vt:lpstr>Прил.2!Область_печати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2022-10-03T07:58:55Z</dcterms:modified>
</cp:coreProperties>
</file>