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(2)'!$A$1:$E$40</definedName>
    <definedName name="_xlnm.Print_Area" localSheetId="1">грбс!$A$1:$E$50</definedName>
  </definedNames>
  <calcPr calcId="125725"/>
</workbook>
</file>

<file path=xl/calcChain.xml><?xml version="1.0" encoding="utf-8"?>
<calcChain xmlns="http://schemas.openxmlformats.org/spreadsheetml/2006/main">
  <c r="E25" i="3"/>
  <c r="E24"/>
  <c r="D20"/>
  <c r="E20" s="1"/>
  <c r="C20"/>
  <c r="D23"/>
  <c r="E23" s="1"/>
  <c r="C23"/>
  <c r="C22" s="1"/>
  <c r="D44"/>
  <c r="D43" s="1"/>
  <c r="D42" s="1"/>
  <c r="C44"/>
  <c r="C43" s="1"/>
  <c r="C42" s="1"/>
  <c r="D41"/>
  <c r="D40" s="1"/>
  <c r="C41"/>
  <c r="C40" s="1"/>
  <c r="D39"/>
  <c r="C39"/>
  <c r="D36"/>
  <c r="D37"/>
  <c r="C36"/>
  <c r="C37"/>
  <c r="D35"/>
  <c r="C35"/>
  <c r="D33"/>
  <c r="D32" s="1"/>
  <c r="C33"/>
  <c r="C32" s="1"/>
  <c r="D31"/>
  <c r="C31"/>
  <c r="D29"/>
  <c r="D30"/>
  <c r="D28"/>
  <c r="C29"/>
  <c r="C30"/>
  <c r="C28"/>
  <c r="D26"/>
  <c r="C26"/>
  <c r="D15"/>
  <c r="D16"/>
  <c r="D17"/>
  <c r="D18"/>
  <c r="D19"/>
  <c r="D14"/>
  <c r="C15"/>
  <c r="C16"/>
  <c r="C17"/>
  <c r="C18"/>
  <c r="C19"/>
  <c r="C14"/>
  <c r="D9"/>
  <c r="D10"/>
  <c r="D11"/>
  <c r="C9"/>
  <c r="C10"/>
  <c r="C11"/>
  <c r="D8"/>
  <c r="C8"/>
  <c r="E37" i="4"/>
  <c r="E35"/>
  <c r="E34"/>
  <c r="E33"/>
  <c r="E32"/>
  <c r="E31"/>
  <c r="E30"/>
  <c r="E29"/>
  <c r="E28"/>
  <c r="E27"/>
  <c r="E26"/>
  <c r="E25"/>
  <c r="E23"/>
  <c r="E24"/>
  <c r="E22"/>
  <c r="E21"/>
  <c r="E20"/>
  <c r="E19"/>
  <c r="E18"/>
  <c r="E11"/>
  <c r="E13"/>
  <c r="E14"/>
  <c r="E15"/>
  <c r="E16"/>
  <c r="E17"/>
  <c r="E12"/>
  <c r="E8"/>
  <c r="E9"/>
  <c r="E10"/>
  <c r="E7"/>
  <c r="E6"/>
  <c r="D36"/>
  <c r="E36" s="1"/>
  <c r="C36"/>
  <c r="C134" i="3"/>
  <c r="D134"/>
  <c r="D124" i="4"/>
  <c r="C124"/>
  <c r="E30" i="3" l="1"/>
  <c r="E14"/>
  <c r="E18"/>
  <c r="E16"/>
  <c r="E37"/>
  <c r="E8"/>
  <c r="E10"/>
  <c r="E11"/>
  <c r="E9"/>
  <c r="E19"/>
  <c r="E17"/>
  <c r="E15"/>
  <c r="E26"/>
  <c r="E28"/>
  <c r="E29"/>
  <c r="E31"/>
  <c r="E32"/>
  <c r="E35"/>
  <c r="E36"/>
  <c r="E39"/>
  <c r="E40"/>
  <c r="E42"/>
  <c r="D22"/>
  <c r="E22" s="1"/>
  <c r="E41"/>
  <c r="E43"/>
  <c r="C7"/>
  <c r="C6" s="1"/>
  <c r="C13"/>
  <c r="C12" s="1"/>
  <c r="D13"/>
  <c r="C27"/>
  <c r="C34"/>
  <c r="E33"/>
  <c r="E44"/>
  <c r="D7"/>
  <c r="D27"/>
  <c r="D34"/>
  <c r="E134"/>
  <c r="E124" i="4"/>
  <c r="E34" i="3" l="1"/>
  <c r="C21"/>
  <c r="C45" s="1"/>
  <c r="D6"/>
  <c r="E7"/>
  <c r="D12"/>
  <c r="E12" s="1"/>
  <c r="E13"/>
  <c r="D21"/>
  <c r="E27"/>
  <c r="E21" l="1"/>
  <c r="D45"/>
  <c r="E45" s="1"/>
  <c r="E6"/>
</calcChain>
</file>

<file path=xl/sharedStrings.xml><?xml version="1.0" encoding="utf-8"?>
<sst xmlns="http://schemas.openxmlformats.org/spreadsheetml/2006/main" count="149" uniqueCount="87">
  <si>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</si>
  <si>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</si>
  <si>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</si>
  <si>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</si>
  <si>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</si>
  <si>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</si>
  <si>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</si>
  <si>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</si>
  <si>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</si>
  <si>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</si>
  <si>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</si>
  <si>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</si>
  <si>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</si>
  <si>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</si>
  <si>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</si>
  <si>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</si>
  <si>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</si>
  <si>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</si>
  <si>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</si>
  <si>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</si>
  <si>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</si>
  <si>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</si>
  <si>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11</t>
  </si>
  <si>
    <t>План на 2016 год в соответствии со сводной бюджетной росписью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</si>
  <si>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</si>
  <si>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</si>
  <si>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</si>
  <si>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</si>
  <si>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</si>
  <si>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</si>
  <si>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</si>
  <si>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</si>
  <si>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</si>
  <si>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</si>
  <si>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</si>
  <si>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</si>
  <si>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</si>
  <si>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</si>
  <si>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</si>
  <si>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</si>
  <si>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</si>
  <si>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</si>
  <si>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</si>
  <si>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</si>
  <si>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</si>
  <si>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</si>
  <si>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</si>
  <si>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</si>
  <si>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</si>
  <si>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</si>
  <si>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</si>
  <si>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</si>
  <si>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</si>
  <si>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</si>
  <si>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</si>
  <si>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</si>
  <si>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</si>
  <si>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</si>
  <si>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</si>
  <si>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</si>
  <si>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</si>
  <si>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</si>
  <si>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</si>
  <si>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</si>
  <si>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</si>
  <si>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</si>
  <si>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</si>
  <si>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</si>
  <si>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8.</t>
  </si>
  <si>
    <t>10</t>
  </si>
  <si>
    <t>10.1.</t>
  </si>
  <si>
    <t>11.1</t>
  </si>
  <si>
    <t>11.2</t>
  </si>
  <si>
    <t>11.3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</si>
  <si>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</si>
  <si>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>8.1</t>
  </si>
  <si>
    <t>8.2</t>
  </si>
  <si>
    <t>8.3</t>
  </si>
  <si>
    <t xml:space="preserve">% исполне    ния </t>
  </si>
  <si>
    <t>Информация об исполнении муниципальных программ   и подпрограмм городского округа  г. Саянск  на 01.02.2016г.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</si>
  <si>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</si>
  <si>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</si>
  <si>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</si>
  <si>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</si>
  <si>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 xml:space="preserve">Информация об исполнении муниципальных программ   и подпрограмм городского округа  г. Саянск  по главным распорядителям бюджетных средств на 01.02.2016г. </t>
  </si>
  <si>
    <t>Начальник Управления по финансам и налогам                                                                                    И.В. Бухарова</t>
  </si>
  <si>
    <t>Начальник Управления по финансам и налогам                                                                                                             И.В. Бухарова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</si>
</sst>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0" xfId="0" applyFont="1"/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right"/>
    </xf>
    <xf numFmtId="49" fontId="1" fillId="0" borderId="0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/>
    <xf numFmtId="3" fontId="1" fillId="0" borderId="0" xfId="0" applyNumberFormat="1" applyFont="1"/>
    <xf numFmtId="3" fontId="1" fillId="0" borderId="0" xfId="0" applyNumberFormat="1" applyFont="1" applyAlignment="1">
      <alignment wrapText="1"/>
    </xf>
    <xf numFmtId="3" fontId="1" fillId="0" borderId="0" xfId="0" applyNumberFormat="1" applyFont="1" applyAlignment="1">
      <alignment horizontal="right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0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2" fillId="0" borderId="0" xfId="0" applyNumberFormat="1" applyFont="1" applyBorder="1" applyAlignment="1">
      <alignment horizontal="left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65"/>
  <sheetViews>
    <sheetView showGridLines="0" tabSelected="1" zoomScaleNormal="100" zoomScaleSheetLayoutView="130" workbookViewId="0">
      <selection activeCell="G5" sqref="G5"/>
    </sheetView>
  </sheetViews>
  <sheetFormatPr defaultColWidth="9.109375" defaultRowHeight="12.7" customHeight="1" outlineLevelRow="1"/>
  <cols>
    <col min="1" max="1" width="4.5546875" style="1" bestFit="1" customWidth="1"/>
    <col min="2" max="2" width="67.6640625" style="1" customWidth="1"/>
    <col min="3" max="3" width="21.33203125" style="22" customWidth="1"/>
    <col min="4" max="4" width="8.88671875" style="22" customWidth="1"/>
    <col min="5" max="5" width="8.109375" style="22" customWidth="1"/>
    <col min="6" max="16384" width="9.109375" style="1"/>
  </cols>
  <sheetData>
    <row r="1" spans="1:5" ht="45.7" customHeight="1">
      <c r="A1" s="44" t="s">
        <v>79</v>
      </c>
      <c r="B1" s="44"/>
      <c r="C1" s="44"/>
      <c r="D1" s="44"/>
      <c r="E1" s="44"/>
    </row>
    <row r="2" spans="1:5" ht="14.4">
      <c r="B2" s="45"/>
      <c r="C2" s="45"/>
      <c r="D2" s="45"/>
      <c r="E2" s="45"/>
    </row>
    <row r="3" spans="1:5" ht="12.7" customHeight="1">
      <c r="B3" s="45"/>
      <c r="C3" s="45"/>
      <c r="D3" s="45"/>
      <c r="E3" s="45"/>
    </row>
    <row r="4" spans="1:5" ht="28.8" hidden="1">
      <c r="C4" s="23"/>
      <c r="D4" s="23"/>
      <c r="E4" s="24" t="s">
        <v>0</v>
      </c>
    </row>
    <row r="5" spans="1:5" ht="57.6">
      <c r="A5" s="4" t="s">
        <v>2</v>
      </c>
      <c r="B5" s="4" t="s">
        <v>3</v>
      </c>
      <c r="C5" s="25" t="s">
        <v>23</v>
      </c>
      <c r="D5" s="25" t="s">
        <v>4</v>
      </c>
      <c r="E5" s="25" t="s">
        <v>5</v>
      </c>
    </row>
    <row r="6" spans="1:5" s="9" customFormat="1" ht="28.8">
      <c r="A6" s="6">
        <v>1</v>
      </c>
      <c r="B6" s="7" t="s">
        <v>24</v>
      </c>
      <c r="C6" s="32">
        <v>507977</v>
      </c>
      <c r="D6" s="32">
        <v>39216</v>
      </c>
      <c r="E6" s="32">
        <f>D6/C6*100</f>
        <v>7.7200345684942429</v>
      </c>
    </row>
    <row r="7" spans="1:5" ht="14.4" outlineLevel="1">
      <c r="A7" s="10" t="s">
        <v>6</v>
      </c>
      <c r="B7" s="11" t="s">
        <v>25</v>
      </c>
      <c r="C7" s="33">
        <v>222674</v>
      </c>
      <c r="D7" s="33">
        <v>14474</v>
      </c>
      <c r="E7" s="33">
        <f>D7/C7*100</f>
        <v>6.5000853265311616</v>
      </c>
    </row>
    <row r="8" spans="1:5" ht="14.4" outlineLevel="1">
      <c r="A8" s="10" t="s">
        <v>7</v>
      </c>
      <c r="B8" s="11" t="s">
        <v>26</v>
      </c>
      <c r="C8" s="33">
        <v>232707</v>
      </c>
      <c r="D8" s="33">
        <v>20056</v>
      </c>
      <c r="E8" s="33">
        <f t="shared" ref="E8:E10" si="0">D8/C8*100</f>
        <v>8.6185632576587725</v>
      </c>
    </row>
    <row r="9" spans="1:5" ht="14.4" outlineLevel="1">
      <c r="A9" s="10" t="s">
        <v>8</v>
      </c>
      <c r="B9" s="11" t="s">
        <v>27</v>
      </c>
      <c r="C9" s="33">
        <v>23869</v>
      </c>
      <c r="D9" s="33">
        <v>1917</v>
      </c>
      <c r="E9" s="33">
        <f t="shared" si="0"/>
        <v>8.0313377183794881</v>
      </c>
    </row>
    <row r="10" spans="1:5" ht="28.8" outlineLevel="1">
      <c r="A10" s="10" t="s">
        <v>28</v>
      </c>
      <c r="B10" s="11" t="s">
        <v>29</v>
      </c>
      <c r="C10" s="33">
        <v>28727</v>
      </c>
      <c r="D10" s="33">
        <v>2769</v>
      </c>
      <c r="E10" s="33">
        <f t="shared" si="0"/>
        <v>9.6390155602743075</v>
      </c>
    </row>
    <row r="11" spans="1:5" s="9" customFormat="1" ht="14.4">
      <c r="A11" s="6" t="s">
        <v>9</v>
      </c>
      <c r="B11" s="7" t="s">
        <v>30</v>
      </c>
      <c r="C11" s="32">
        <v>65114</v>
      </c>
      <c r="D11" s="32">
        <v>4938</v>
      </c>
      <c r="E11" s="32">
        <f>D11/C11*100</f>
        <v>7.5836225696470807</v>
      </c>
    </row>
    <row r="12" spans="1:5" ht="14.4" outlineLevel="1">
      <c r="A12" s="10" t="s">
        <v>10</v>
      </c>
      <c r="B12" s="11" t="s">
        <v>31</v>
      </c>
      <c r="C12" s="33">
        <v>19380</v>
      </c>
      <c r="D12" s="33">
        <v>1817</v>
      </c>
      <c r="E12" s="33">
        <f>D12/C12*100</f>
        <v>9.3756449948400427</v>
      </c>
    </row>
    <row r="13" spans="1:5" ht="14.4" outlineLevel="1">
      <c r="A13" s="10" t="s">
        <v>11</v>
      </c>
      <c r="B13" s="11" t="s">
        <v>32</v>
      </c>
      <c r="C13" s="33">
        <v>14678</v>
      </c>
      <c r="D13" s="33">
        <v>1069</v>
      </c>
      <c r="E13" s="33">
        <f t="shared" ref="E13:E19" si="1">D13/C13*100</f>
        <v>7.2830085842757866</v>
      </c>
    </row>
    <row r="14" spans="1:5" ht="14.4" outlineLevel="1">
      <c r="A14" s="10" t="s">
        <v>12</v>
      </c>
      <c r="B14" s="11" t="s">
        <v>33</v>
      </c>
      <c r="C14" s="33">
        <v>11666</v>
      </c>
      <c r="D14" s="33">
        <v>811</v>
      </c>
      <c r="E14" s="33">
        <f t="shared" si="1"/>
        <v>6.9518258186182074</v>
      </c>
    </row>
    <row r="15" spans="1:5" ht="14.4" outlineLevel="1">
      <c r="A15" s="10" t="s">
        <v>13</v>
      </c>
      <c r="B15" s="11" t="s">
        <v>34</v>
      </c>
      <c r="C15" s="33">
        <v>19062</v>
      </c>
      <c r="D15" s="33">
        <v>1241</v>
      </c>
      <c r="E15" s="33">
        <f t="shared" si="1"/>
        <v>6.5103346973035352</v>
      </c>
    </row>
    <row r="16" spans="1:5" ht="39" customHeight="1" outlineLevel="1">
      <c r="A16" s="10" t="s">
        <v>14</v>
      </c>
      <c r="B16" s="11" t="s">
        <v>35</v>
      </c>
      <c r="C16" s="33">
        <v>250</v>
      </c>
      <c r="D16" s="33">
        <v>0</v>
      </c>
      <c r="E16" s="33">
        <f t="shared" si="1"/>
        <v>0</v>
      </c>
    </row>
    <row r="17" spans="1:5" ht="14.4" outlineLevel="1">
      <c r="A17" s="10" t="s">
        <v>15</v>
      </c>
      <c r="B17" s="11" t="s">
        <v>36</v>
      </c>
      <c r="C17" s="33">
        <v>78</v>
      </c>
      <c r="D17" s="33">
        <v>0</v>
      </c>
      <c r="E17" s="33">
        <f t="shared" si="1"/>
        <v>0</v>
      </c>
    </row>
    <row r="18" spans="1:5" ht="28.8" outlineLevel="1">
      <c r="A18" s="6" t="s">
        <v>16</v>
      </c>
      <c r="B18" s="7" t="s">
        <v>37</v>
      </c>
      <c r="C18" s="32">
        <v>26591</v>
      </c>
      <c r="D18" s="32">
        <v>2128</v>
      </c>
      <c r="E18" s="32">
        <f>D18/C18*100</f>
        <v>8.0027076830506569</v>
      </c>
    </row>
    <row r="19" spans="1:5" ht="28.8" outlineLevel="1">
      <c r="A19" s="10" t="s">
        <v>17</v>
      </c>
      <c r="B19" s="11" t="s">
        <v>38</v>
      </c>
      <c r="C19" s="33">
        <v>26591</v>
      </c>
      <c r="D19" s="33">
        <v>2128</v>
      </c>
      <c r="E19" s="33">
        <f t="shared" si="1"/>
        <v>8.0027076830506569</v>
      </c>
    </row>
    <row r="20" spans="1:5" ht="28.8" outlineLevel="1">
      <c r="A20" s="6" t="s">
        <v>18</v>
      </c>
      <c r="B20" s="7" t="s">
        <v>39</v>
      </c>
      <c r="C20" s="32">
        <v>5000</v>
      </c>
      <c r="D20" s="32">
        <v>0</v>
      </c>
      <c r="E20" s="32">
        <f>D20/C20*100</f>
        <v>0</v>
      </c>
    </row>
    <row r="21" spans="1:5" s="9" customFormat="1" ht="43.2">
      <c r="A21" s="6" t="s">
        <v>40</v>
      </c>
      <c r="B21" s="7" t="s">
        <v>41</v>
      </c>
      <c r="C21" s="32">
        <v>46504</v>
      </c>
      <c r="D21" s="32">
        <v>4120</v>
      </c>
      <c r="E21" s="32">
        <f>D21/C21*100</f>
        <v>8.8594529502838473</v>
      </c>
    </row>
    <row r="22" spans="1:5" ht="14.4" outlineLevel="1">
      <c r="A22" s="10" t="s">
        <v>19</v>
      </c>
      <c r="B22" s="11" t="s">
        <v>42</v>
      </c>
      <c r="C22" s="33">
        <v>22211</v>
      </c>
      <c r="D22" s="33">
        <v>1609</v>
      </c>
      <c r="E22" s="33">
        <f t="shared" ref="E22:E24" si="2">D22/C22*100</f>
        <v>7.2441582999414704</v>
      </c>
    </row>
    <row r="23" spans="1:5" ht="28.8" outlineLevel="1">
      <c r="A23" s="10" t="s">
        <v>20</v>
      </c>
      <c r="B23" s="11" t="s">
        <v>43</v>
      </c>
      <c r="C23" s="33">
        <v>24188</v>
      </c>
      <c r="D23" s="33">
        <v>2511</v>
      </c>
      <c r="E23" s="33">
        <f t="shared" si="2"/>
        <v>10.381180750785514</v>
      </c>
    </row>
    <row r="24" spans="1:5" ht="14.4" outlineLevel="1">
      <c r="A24" s="10" t="s">
        <v>21</v>
      </c>
      <c r="B24" s="11" t="s">
        <v>44</v>
      </c>
      <c r="C24" s="33">
        <v>105</v>
      </c>
      <c r="D24" s="33">
        <v>0</v>
      </c>
      <c r="E24" s="33">
        <f t="shared" si="2"/>
        <v>0</v>
      </c>
    </row>
    <row r="25" spans="1:5" ht="28.8" outlineLevel="1">
      <c r="A25" s="6" t="s">
        <v>45</v>
      </c>
      <c r="B25" s="7" t="s">
        <v>46</v>
      </c>
      <c r="C25" s="32">
        <v>1799</v>
      </c>
      <c r="D25" s="32">
        <v>0</v>
      </c>
      <c r="E25" s="32">
        <f>D25/C25*100</f>
        <v>0</v>
      </c>
    </row>
    <row r="26" spans="1:5" ht="43.2" outlineLevel="1">
      <c r="A26" s="6" t="s">
        <v>47</v>
      </c>
      <c r="B26" s="7" t="s">
        <v>48</v>
      </c>
      <c r="C26" s="32">
        <v>230</v>
      </c>
      <c r="D26" s="32">
        <v>0</v>
      </c>
      <c r="E26" s="32">
        <f>D26/C26*100</f>
        <v>0</v>
      </c>
    </row>
    <row r="27" spans="1:5" ht="43.2" outlineLevel="1">
      <c r="A27" s="10" t="s">
        <v>49</v>
      </c>
      <c r="B27" s="11" t="s">
        <v>50</v>
      </c>
      <c r="C27" s="33">
        <v>230</v>
      </c>
      <c r="D27" s="33">
        <v>0</v>
      </c>
      <c r="E27" s="33">
        <f t="shared" ref="E27" si="3">D27/C27*100</f>
        <v>0</v>
      </c>
    </row>
    <row r="28" spans="1:5" ht="43.2" outlineLevel="1">
      <c r="A28" s="6" t="s">
        <v>68</v>
      </c>
      <c r="B28" s="7" t="s">
        <v>52</v>
      </c>
      <c r="C28" s="32">
        <v>180</v>
      </c>
      <c r="D28" s="32">
        <v>0</v>
      </c>
      <c r="E28" s="32">
        <f>D28/C28*100</f>
        <v>0</v>
      </c>
    </row>
    <row r="29" spans="1:5" s="9" customFormat="1" ht="28.8">
      <c r="A29" s="6" t="s">
        <v>51</v>
      </c>
      <c r="B29" s="7" t="s">
        <v>54</v>
      </c>
      <c r="C29" s="32">
        <v>8385</v>
      </c>
      <c r="D29" s="32">
        <v>662</v>
      </c>
      <c r="E29" s="32">
        <f>D29/C29*100</f>
        <v>7.8950506857483598</v>
      </c>
    </row>
    <row r="30" spans="1:5" ht="43.2" outlineLevel="1">
      <c r="A30" s="17" t="s">
        <v>69</v>
      </c>
      <c r="B30" s="18" t="s">
        <v>74</v>
      </c>
      <c r="C30" s="35">
        <v>17152</v>
      </c>
      <c r="D30" s="35">
        <v>1297</v>
      </c>
      <c r="E30" s="32">
        <f>D30/C30*100</f>
        <v>7.5618003731343277</v>
      </c>
    </row>
    <row r="31" spans="1:5" ht="43.2" outlineLevel="1">
      <c r="A31" s="10" t="s">
        <v>70</v>
      </c>
      <c r="B31" s="11" t="s">
        <v>56</v>
      </c>
      <c r="C31" s="33">
        <v>17152</v>
      </c>
      <c r="D31" s="33">
        <v>1297</v>
      </c>
      <c r="E31" s="33">
        <f t="shared" ref="E31:E35" si="4">D31/C31*100</f>
        <v>7.5618003731343277</v>
      </c>
    </row>
    <row r="32" spans="1:5" s="9" customFormat="1" ht="43.2">
      <c r="A32" s="6" t="s">
        <v>22</v>
      </c>
      <c r="B32" s="7" t="s">
        <v>59</v>
      </c>
      <c r="C32" s="32">
        <v>18032</v>
      </c>
      <c r="D32" s="32">
        <v>2082</v>
      </c>
      <c r="E32" s="32">
        <f>D32/C32*100</f>
        <v>11.546140195208517</v>
      </c>
    </row>
    <row r="33" spans="1:8" ht="43.2" outlineLevel="1">
      <c r="A33" s="10" t="s">
        <v>71</v>
      </c>
      <c r="B33" s="11" t="s">
        <v>57</v>
      </c>
      <c r="C33" s="33">
        <v>9000</v>
      </c>
      <c r="D33" s="33">
        <v>1220</v>
      </c>
      <c r="E33" s="33">
        <f t="shared" si="4"/>
        <v>13.555555555555557</v>
      </c>
    </row>
    <row r="34" spans="1:8" ht="28.8" outlineLevel="1">
      <c r="A34" s="10" t="s">
        <v>72</v>
      </c>
      <c r="B34" s="11" t="s">
        <v>60</v>
      </c>
      <c r="C34" s="33">
        <v>115</v>
      </c>
      <c r="D34" s="33">
        <v>0</v>
      </c>
      <c r="E34" s="33">
        <f t="shared" si="4"/>
        <v>0</v>
      </c>
    </row>
    <row r="35" spans="1:8" ht="28.8" outlineLevel="1">
      <c r="A35" s="10" t="s">
        <v>73</v>
      </c>
      <c r="B35" s="11" t="s">
        <v>58</v>
      </c>
      <c r="C35" s="33">
        <v>8917</v>
      </c>
      <c r="D35" s="33">
        <v>862</v>
      </c>
      <c r="E35" s="33">
        <f t="shared" si="4"/>
        <v>9.6669283391275087</v>
      </c>
    </row>
    <row r="36" spans="1:8" ht="14.4" outlineLevel="1">
      <c r="A36" s="10"/>
      <c r="B36" s="7" t="s">
        <v>61</v>
      </c>
      <c r="C36" s="38">
        <f>C6+C11+C18+C20+C21+C25+C26+C28+C29+C30+C32</f>
        <v>696964</v>
      </c>
      <c r="D36" s="38">
        <f>D6+D11+D18+D20+D21+D25+D26+D28+D29+D30+D32</f>
        <v>54443</v>
      </c>
      <c r="E36" s="38">
        <f>D36/C36*100</f>
        <v>7.8114508066413766</v>
      </c>
    </row>
    <row r="37" spans="1:8" ht="14.4" outlineLevel="1">
      <c r="A37" s="10"/>
      <c r="B37" s="11" t="s">
        <v>62</v>
      </c>
      <c r="C37" s="33">
        <v>304931</v>
      </c>
      <c r="D37" s="33">
        <v>20373</v>
      </c>
      <c r="E37" s="33">
        <f>D37/C37*100</f>
        <v>6.6811836120302628</v>
      </c>
    </row>
    <row r="38" spans="1:8" ht="41.95" customHeight="1" outlineLevel="1">
      <c r="A38" s="19"/>
      <c r="B38" s="19"/>
      <c r="C38" s="28"/>
      <c r="D38" s="28"/>
      <c r="E38" s="28"/>
    </row>
    <row r="39" spans="1:8" s="39" customFormat="1" ht="15.65">
      <c r="A39" s="52" t="s">
        <v>85</v>
      </c>
      <c r="B39" s="52"/>
      <c r="C39" s="52"/>
      <c r="D39" s="52"/>
      <c r="E39" s="52"/>
      <c r="F39" s="42"/>
      <c r="G39" s="42"/>
      <c r="H39" s="42"/>
    </row>
    <row r="40" spans="1:8" ht="15.85" customHeight="1" outlineLevel="1">
      <c r="A40" s="19"/>
      <c r="B40" s="19"/>
      <c r="C40" s="28"/>
      <c r="D40" s="28"/>
      <c r="E40" s="28"/>
    </row>
    <row r="41" spans="1:8" ht="14.4" hidden="1" outlineLevel="1">
      <c r="A41" s="46"/>
      <c r="B41" s="47"/>
      <c r="C41" s="47"/>
      <c r="D41" s="47"/>
      <c r="E41" s="48"/>
    </row>
    <row r="42" spans="1:8" ht="23.95" hidden="1" customHeight="1" outlineLevel="1">
      <c r="A42" s="46"/>
      <c r="B42" s="47"/>
      <c r="C42" s="47"/>
      <c r="D42" s="47"/>
      <c r="E42" s="48"/>
    </row>
    <row r="43" spans="1:8" ht="14.4" hidden="1" outlineLevel="1">
      <c r="A43" s="46"/>
      <c r="B43" s="47"/>
      <c r="C43" s="47"/>
      <c r="D43" s="47"/>
      <c r="E43" s="48"/>
    </row>
    <row r="44" spans="1:8" s="9" customFormat="1" ht="14.4" hidden="1">
      <c r="A44" s="46"/>
      <c r="B44" s="47"/>
      <c r="C44" s="47"/>
      <c r="D44" s="47"/>
      <c r="E44" s="48"/>
    </row>
    <row r="45" spans="1:8" ht="14.4" hidden="1" outlineLevel="1">
      <c r="A45" s="46"/>
      <c r="B45" s="47"/>
      <c r="C45" s="47"/>
      <c r="D45" s="47"/>
      <c r="E45" s="48"/>
    </row>
    <row r="46" spans="1:8" ht="41.95" hidden="1" customHeight="1" outlineLevel="1">
      <c r="A46" s="46"/>
      <c r="B46" s="47"/>
      <c r="C46" s="47"/>
      <c r="D46" s="47"/>
      <c r="E46" s="48"/>
    </row>
    <row r="47" spans="1:8" ht="14.4" hidden="1" outlineLevel="1">
      <c r="A47" s="46"/>
      <c r="B47" s="47"/>
      <c r="C47" s="47"/>
      <c r="D47" s="47"/>
      <c r="E47" s="48"/>
    </row>
    <row r="48" spans="1:8" ht="14.4" hidden="1" outlineLevel="1">
      <c r="A48" s="46"/>
      <c r="B48" s="47"/>
      <c r="C48" s="47"/>
      <c r="D48" s="47"/>
      <c r="E48" s="48"/>
    </row>
    <row r="49" spans="1:5" ht="14.4" hidden="1" outlineLevel="1">
      <c r="A49" s="46"/>
      <c r="B49" s="47"/>
      <c r="C49" s="47"/>
      <c r="D49" s="47"/>
      <c r="E49" s="48"/>
    </row>
    <row r="50" spans="1:5" ht="12.7" hidden="1" customHeight="1" outlineLevel="1">
      <c r="A50" s="46"/>
      <c r="B50" s="47"/>
      <c r="C50" s="47"/>
      <c r="D50" s="47"/>
      <c r="E50" s="48"/>
    </row>
    <row r="51" spans="1:5" ht="14.4" hidden="1" outlineLevel="1">
      <c r="A51" s="46"/>
      <c r="B51" s="47"/>
      <c r="C51" s="47"/>
      <c r="D51" s="47"/>
      <c r="E51" s="48"/>
    </row>
    <row r="52" spans="1:5" s="9" customFormat="1" ht="14.4" hidden="1">
      <c r="A52" s="46"/>
      <c r="B52" s="47"/>
      <c r="C52" s="47"/>
      <c r="D52" s="47"/>
      <c r="E52" s="48"/>
    </row>
    <row r="53" spans="1:5" ht="14.4" hidden="1" outlineLevel="1">
      <c r="A53" s="46"/>
      <c r="B53" s="47"/>
      <c r="C53" s="47"/>
      <c r="D53" s="47"/>
      <c r="E53" s="48"/>
    </row>
    <row r="54" spans="1:5" ht="14.4" hidden="1" outlineLevel="1">
      <c r="A54" s="46"/>
      <c r="B54" s="47"/>
      <c r="C54" s="47"/>
      <c r="D54" s="47"/>
      <c r="E54" s="48"/>
    </row>
    <row r="55" spans="1:5" ht="14.4" hidden="1" outlineLevel="1">
      <c r="A55" s="46"/>
      <c r="B55" s="47"/>
      <c r="C55" s="47"/>
      <c r="D55" s="47"/>
      <c r="E55" s="48"/>
    </row>
    <row r="56" spans="1:5" s="9" customFormat="1" ht="14.4" hidden="1">
      <c r="A56" s="46"/>
      <c r="B56" s="47"/>
      <c r="C56" s="47"/>
      <c r="D56" s="47"/>
      <c r="E56" s="48"/>
    </row>
    <row r="57" spans="1:5" ht="18" hidden="1" customHeight="1" outlineLevel="1">
      <c r="A57" s="46"/>
      <c r="B57" s="47"/>
      <c r="C57" s="47"/>
      <c r="D57" s="47"/>
      <c r="E57" s="48"/>
    </row>
    <row r="58" spans="1:5" ht="14.4" hidden="1" outlineLevel="1">
      <c r="A58" s="46"/>
      <c r="B58" s="47"/>
      <c r="C58" s="47"/>
      <c r="D58" s="47"/>
      <c r="E58" s="48"/>
    </row>
    <row r="59" spans="1:5" s="9" customFormat="1" ht="14.4" hidden="1">
      <c r="A59" s="46"/>
      <c r="B59" s="47"/>
      <c r="C59" s="47"/>
      <c r="D59" s="47"/>
      <c r="E59" s="48"/>
    </row>
    <row r="60" spans="1:5" ht="14.4" hidden="1" outlineLevel="1">
      <c r="A60" s="46"/>
      <c r="B60" s="47"/>
      <c r="C60" s="47"/>
      <c r="D60" s="47"/>
      <c r="E60" s="48"/>
    </row>
    <row r="61" spans="1:5" ht="14.4" hidden="1" outlineLevel="1">
      <c r="A61" s="46"/>
      <c r="B61" s="47"/>
      <c r="C61" s="47"/>
      <c r="D61" s="47"/>
      <c r="E61" s="48"/>
    </row>
    <row r="62" spans="1:5" ht="14.4" hidden="1" outlineLevel="1">
      <c r="A62" s="46"/>
      <c r="B62" s="47"/>
      <c r="C62" s="47"/>
      <c r="D62" s="47"/>
      <c r="E62" s="48"/>
    </row>
    <row r="63" spans="1:5" ht="14.4" hidden="1" outlineLevel="1">
      <c r="A63" s="46"/>
      <c r="B63" s="47"/>
      <c r="C63" s="47"/>
      <c r="D63" s="47"/>
      <c r="E63" s="48"/>
    </row>
    <row r="64" spans="1:5" ht="14.4" hidden="1" outlineLevel="1">
      <c r="A64" s="46"/>
      <c r="B64" s="47"/>
      <c r="C64" s="47"/>
      <c r="D64" s="47"/>
      <c r="E64" s="48"/>
    </row>
    <row r="65" spans="1:5" ht="0.8" hidden="1" customHeight="1" outlineLevel="1">
      <c r="A65" s="46"/>
      <c r="B65" s="47"/>
      <c r="C65" s="47"/>
      <c r="D65" s="47"/>
      <c r="E65" s="48"/>
    </row>
    <row r="66" spans="1:5" ht="14.4" hidden="1" outlineLevel="1">
      <c r="A66" s="46"/>
      <c r="B66" s="47"/>
      <c r="C66" s="47"/>
      <c r="D66" s="47"/>
      <c r="E66" s="48"/>
    </row>
    <row r="67" spans="1:5" s="9" customFormat="1" ht="14.4" hidden="1">
      <c r="A67" s="46"/>
      <c r="B67" s="47"/>
      <c r="C67" s="47"/>
      <c r="D67" s="47"/>
      <c r="E67" s="48"/>
    </row>
    <row r="68" spans="1:5" ht="14.4" hidden="1" outlineLevel="1">
      <c r="A68" s="46"/>
      <c r="B68" s="47"/>
      <c r="C68" s="47"/>
      <c r="D68" s="47"/>
      <c r="E68" s="48"/>
    </row>
    <row r="69" spans="1:5" ht="14.4" hidden="1" outlineLevel="1">
      <c r="A69" s="46"/>
      <c r="B69" s="47"/>
      <c r="C69" s="47"/>
      <c r="D69" s="47"/>
      <c r="E69" s="48"/>
    </row>
    <row r="70" spans="1:5" ht="14.4" hidden="1" outlineLevel="1">
      <c r="A70" s="46"/>
      <c r="B70" s="47"/>
      <c r="C70" s="47"/>
      <c r="D70" s="47"/>
      <c r="E70" s="48"/>
    </row>
    <row r="71" spans="1:5" ht="14.4" hidden="1" outlineLevel="1">
      <c r="A71" s="46"/>
      <c r="B71" s="47"/>
      <c r="C71" s="47"/>
      <c r="D71" s="47"/>
      <c r="E71" s="48"/>
    </row>
    <row r="72" spans="1:5" ht="14.4" hidden="1" outlineLevel="1">
      <c r="A72" s="46"/>
      <c r="B72" s="47"/>
      <c r="C72" s="47"/>
      <c r="D72" s="47"/>
      <c r="E72" s="48"/>
    </row>
    <row r="73" spans="1:5" ht="14.4" hidden="1" outlineLevel="1">
      <c r="A73" s="46"/>
      <c r="B73" s="47"/>
      <c r="C73" s="47"/>
      <c r="D73" s="47"/>
      <c r="E73" s="48"/>
    </row>
    <row r="74" spans="1:5" ht="23.95" hidden="1" customHeight="1" outlineLevel="1">
      <c r="A74" s="46"/>
      <c r="B74" s="47"/>
      <c r="C74" s="47"/>
      <c r="D74" s="47"/>
      <c r="E74" s="48"/>
    </row>
    <row r="75" spans="1:5" s="9" customFormat="1" ht="14.4" hidden="1">
      <c r="A75" s="46"/>
      <c r="B75" s="47"/>
      <c r="C75" s="47"/>
      <c r="D75" s="47"/>
      <c r="E75" s="48"/>
    </row>
    <row r="76" spans="1:5" ht="14.4" hidden="1" outlineLevel="1">
      <c r="A76" s="46"/>
      <c r="B76" s="47"/>
      <c r="C76" s="47"/>
      <c r="D76" s="47"/>
      <c r="E76" s="48"/>
    </row>
    <row r="77" spans="1:5" ht="12.7" hidden="1" customHeight="1" outlineLevel="1">
      <c r="A77" s="49"/>
      <c r="B77" s="50"/>
      <c r="C77" s="50"/>
      <c r="D77" s="50"/>
      <c r="E77" s="51"/>
    </row>
    <row r="78" spans="1:5" ht="14.4" hidden="1" outlineLevel="1">
      <c r="A78" s="10"/>
      <c r="B78" s="11"/>
      <c r="C78" s="27"/>
      <c r="D78" s="27"/>
      <c r="E78" s="27"/>
    </row>
    <row r="79" spans="1:5" ht="14.4" hidden="1" outlineLevel="1">
      <c r="A79" s="10"/>
      <c r="B79" s="11"/>
      <c r="C79" s="27"/>
      <c r="D79" s="27"/>
      <c r="E79" s="27"/>
    </row>
    <row r="80" spans="1:5" ht="14.4" hidden="1" outlineLevel="1">
      <c r="A80" s="10"/>
      <c r="B80" s="11"/>
      <c r="C80" s="27"/>
      <c r="D80" s="27"/>
      <c r="E80" s="27"/>
    </row>
    <row r="81" spans="1:5" ht="13.5" hidden="1" customHeight="1" outlineLevel="1">
      <c r="A81" s="10"/>
      <c r="B81" s="11"/>
      <c r="C81" s="27"/>
      <c r="D81" s="27"/>
      <c r="E81" s="27"/>
    </row>
    <row r="82" spans="1:5" s="9" customFormat="1" ht="41.95" hidden="1" customHeight="1">
      <c r="A82" s="6"/>
      <c r="B82" s="7"/>
      <c r="C82" s="26"/>
      <c r="D82" s="26"/>
      <c r="E82" s="26"/>
    </row>
    <row r="83" spans="1:5" ht="14.4" hidden="1" outlineLevel="1">
      <c r="A83" s="10"/>
      <c r="B83" s="11"/>
      <c r="C83" s="27"/>
      <c r="D83" s="27"/>
      <c r="E83" s="27"/>
    </row>
    <row r="84" spans="1:5" ht="14.4" hidden="1" outlineLevel="1">
      <c r="A84" s="10"/>
      <c r="B84" s="11"/>
      <c r="C84" s="27"/>
      <c r="D84" s="27"/>
      <c r="E84" s="27"/>
    </row>
    <row r="85" spans="1:5" s="9" customFormat="1" ht="14.4" hidden="1">
      <c r="A85" s="6"/>
      <c r="B85" s="7"/>
      <c r="C85" s="26"/>
      <c r="D85" s="26"/>
      <c r="E85" s="26"/>
    </row>
    <row r="86" spans="1:5" ht="14.4" hidden="1" outlineLevel="1">
      <c r="A86" s="10"/>
      <c r="B86" s="11"/>
      <c r="C86" s="27"/>
      <c r="D86" s="27"/>
      <c r="E86" s="27"/>
    </row>
    <row r="87" spans="1:5" ht="14.4" hidden="1" outlineLevel="1">
      <c r="A87" s="10"/>
      <c r="B87" s="11"/>
      <c r="C87" s="27"/>
      <c r="D87" s="27"/>
      <c r="E87" s="27"/>
    </row>
    <row r="88" spans="1:5" ht="14.4" hidden="1" outlineLevel="1">
      <c r="A88" s="10"/>
      <c r="B88" s="11"/>
      <c r="C88" s="27"/>
      <c r="D88" s="27"/>
      <c r="E88" s="27"/>
    </row>
    <row r="89" spans="1:5" ht="12.7" hidden="1" customHeight="1" outlineLevel="1">
      <c r="A89" s="10"/>
      <c r="B89" s="11"/>
      <c r="C89" s="27"/>
      <c r="D89" s="27"/>
      <c r="E89" s="27"/>
    </row>
    <row r="90" spans="1:5" ht="14.4" hidden="1" outlineLevel="1">
      <c r="A90" s="10"/>
      <c r="B90" s="11"/>
      <c r="C90" s="27"/>
      <c r="D90" s="27"/>
      <c r="E90" s="27"/>
    </row>
    <row r="91" spans="1:5" ht="14.4" hidden="1" outlineLevel="1">
      <c r="A91" s="10"/>
      <c r="B91" s="11"/>
      <c r="C91" s="27"/>
      <c r="D91" s="27"/>
      <c r="E91" s="27"/>
    </row>
    <row r="92" spans="1:5" ht="14.4" hidden="1" outlineLevel="1">
      <c r="A92" s="10"/>
      <c r="B92" s="11"/>
      <c r="C92" s="27"/>
      <c r="D92" s="27"/>
      <c r="E92" s="27"/>
    </row>
    <row r="93" spans="1:5" ht="14.4" hidden="1" outlineLevel="1">
      <c r="A93" s="10"/>
      <c r="B93" s="11"/>
      <c r="C93" s="27"/>
      <c r="D93" s="27"/>
      <c r="E93" s="27"/>
    </row>
    <row r="94" spans="1:5" ht="14.4" hidden="1" outlineLevel="1">
      <c r="A94" s="10"/>
      <c r="B94" s="11"/>
      <c r="C94" s="27"/>
      <c r="D94" s="27"/>
      <c r="E94" s="27"/>
    </row>
    <row r="95" spans="1:5" ht="14.4" hidden="1" outlineLevel="1">
      <c r="A95" s="10"/>
      <c r="B95" s="11"/>
      <c r="C95" s="27"/>
      <c r="D95" s="27"/>
      <c r="E95" s="27"/>
    </row>
    <row r="96" spans="1:5" ht="14.4" hidden="1" outlineLevel="1">
      <c r="A96" s="10"/>
      <c r="B96" s="11"/>
      <c r="C96" s="27"/>
      <c r="D96" s="27"/>
      <c r="E96" s="27"/>
    </row>
    <row r="97" spans="1:5" ht="14.4" hidden="1" outlineLevel="1">
      <c r="A97" s="10"/>
      <c r="B97" s="11"/>
      <c r="C97" s="27"/>
      <c r="D97" s="27"/>
      <c r="E97" s="27"/>
    </row>
    <row r="98" spans="1:5" s="9" customFormat="1" ht="14.4" hidden="1">
      <c r="A98" s="6"/>
      <c r="B98" s="7"/>
      <c r="C98" s="26"/>
      <c r="D98" s="26"/>
      <c r="E98" s="26"/>
    </row>
    <row r="99" spans="1:5" ht="16.45" hidden="1" customHeight="1" outlineLevel="1">
      <c r="A99" s="10"/>
      <c r="B99" s="11"/>
      <c r="C99" s="27"/>
      <c r="D99" s="27"/>
      <c r="E99" s="27"/>
    </row>
    <row r="100" spans="1:5" ht="14.4" hidden="1" outlineLevel="1">
      <c r="A100" s="10"/>
      <c r="B100" s="11"/>
      <c r="C100" s="27"/>
      <c r="D100" s="27"/>
      <c r="E100" s="27"/>
    </row>
    <row r="101" spans="1:5" s="9" customFormat="1" ht="14.4" hidden="1">
      <c r="A101" s="6"/>
      <c r="B101" s="7"/>
      <c r="C101" s="26"/>
      <c r="D101" s="26"/>
      <c r="E101" s="26"/>
    </row>
    <row r="102" spans="1:5" ht="14.4" hidden="1" outlineLevel="1">
      <c r="A102" s="10"/>
      <c r="B102" s="11"/>
      <c r="C102" s="27"/>
      <c r="D102" s="27"/>
      <c r="E102" s="27"/>
    </row>
    <row r="103" spans="1:5" ht="14.4" hidden="1" outlineLevel="1">
      <c r="A103" s="10"/>
      <c r="B103" s="11"/>
      <c r="C103" s="27"/>
      <c r="D103" s="27"/>
      <c r="E103" s="27"/>
    </row>
    <row r="104" spans="1:5" ht="14.4" hidden="1" outlineLevel="1">
      <c r="A104" s="10"/>
      <c r="B104" s="11"/>
      <c r="C104" s="27"/>
      <c r="D104" s="27"/>
      <c r="E104" s="27"/>
    </row>
    <row r="105" spans="1:5" ht="41.35" hidden="1" customHeight="1" outlineLevel="1">
      <c r="A105" s="10"/>
      <c r="B105" s="11"/>
      <c r="C105" s="27"/>
      <c r="D105" s="27"/>
      <c r="E105" s="27"/>
    </row>
    <row r="106" spans="1:5" ht="14.4" hidden="1" outlineLevel="1">
      <c r="A106" s="10"/>
      <c r="B106" s="11"/>
      <c r="C106" s="27"/>
      <c r="D106" s="27"/>
      <c r="E106" s="27"/>
    </row>
    <row r="107" spans="1:5" s="9" customFormat="1" ht="14.4" hidden="1">
      <c r="A107" s="6"/>
      <c r="B107" s="7"/>
      <c r="C107" s="26"/>
      <c r="D107" s="26"/>
      <c r="E107" s="26"/>
    </row>
    <row r="108" spans="1:5" ht="14.4" hidden="1" outlineLevel="1">
      <c r="A108" s="10"/>
      <c r="B108" s="11"/>
      <c r="C108" s="27"/>
      <c r="D108" s="27"/>
      <c r="E108" s="27"/>
    </row>
    <row r="109" spans="1:5" ht="27.1" hidden="1" customHeight="1" outlineLevel="1">
      <c r="A109" s="10"/>
      <c r="B109" s="11"/>
      <c r="C109" s="27"/>
      <c r="D109" s="27"/>
      <c r="E109" s="27"/>
    </row>
    <row r="110" spans="1:5" ht="23.95" hidden="1" customHeight="1" outlineLevel="1">
      <c r="A110" s="10"/>
      <c r="B110" s="11"/>
      <c r="C110" s="27"/>
      <c r="D110" s="27"/>
      <c r="E110" s="27"/>
    </row>
    <row r="111" spans="1:5" ht="14.4" hidden="1" outlineLevel="1">
      <c r="A111" s="10"/>
      <c r="B111" s="11"/>
      <c r="C111" s="27"/>
      <c r="D111" s="27"/>
      <c r="E111" s="27"/>
    </row>
    <row r="112" spans="1:5" ht="14.4" hidden="1" outlineLevel="1">
      <c r="A112" s="10"/>
      <c r="B112" s="11"/>
      <c r="C112" s="27"/>
      <c r="D112" s="27"/>
      <c r="E112" s="27"/>
    </row>
    <row r="113" spans="1:5" ht="14.4" hidden="1" outlineLevel="1">
      <c r="A113" s="10"/>
      <c r="B113" s="11"/>
      <c r="C113" s="27"/>
      <c r="D113" s="27"/>
      <c r="E113" s="27"/>
    </row>
    <row r="114" spans="1:5" ht="14.4" hidden="1" outlineLevel="1">
      <c r="A114" s="10"/>
      <c r="B114" s="11"/>
      <c r="C114" s="27"/>
      <c r="D114" s="27"/>
      <c r="E114" s="27"/>
    </row>
    <row r="115" spans="1:5" ht="14.4" hidden="1" outlineLevel="1">
      <c r="A115" s="10"/>
      <c r="B115" s="11"/>
      <c r="C115" s="27"/>
      <c r="D115" s="27"/>
      <c r="E115" s="27"/>
    </row>
    <row r="116" spans="1:5" ht="14.4" hidden="1" outlineLevel="1">
      <c r="A116" s="10"/>
      <c r="B116" s="11"/>
      <c r="C116" s="27"/>
      <c r="D116" s="27"/>
      <c r="E116" s="27"/>
    </row>
    <row r="117" spans="1:5" ht="14.4" hidden="1" outlineLevel="1">
      <c r="A117" s="10"/>
      <c r="B117" s="11"/>
      <c r="C117" s="27"/>
      <c r="D117" s="27"/>
      <c r="E117" s="27"/>
    </row>
    <row r="118" spans="1:5" ht="3" hidden="1" customHeight="1" outlineLevel="1">
      <c r="A118" s="10"/>
      <c r="B118" s="11"/>
      <c r="C118" s="27"/>
      <c r="D118" s="27"/>
      <c r="E118" s="27"/>
    </row>
    <row r="119" spans="1:5" ht="14.4" hidden="1" outlineLevel="1">
      <c r="A119" s="10"/>
      <c r="B119" s="11"/>
      <c r="C119" s="27"/>
      <c r="D119" s="27"/>
      <c r="E119" s="27"/>
    </row>
    <row r="120" spans="1:5" ht="14.4" hidden="1" outlineLevel="1">
      <c r="A120" s="10"/>
      <c r="B120" s="11"/>
      <c r="C120" s="27"/>
      <c r="D120" s="27"/>
      <c r="E120" s="27"/>
    </row>
    <row r="121" spans="1:5" ht="14.4" hidden="1" outlineLevel="1">
      <c r="A121" s="10"/>
      <c r="B121" s="11"/>
      <c r="C121" s="27"/>
      <c r="D121" s="27"/>
      <c r="E121" s="27"/>
    </row>
    <row r="122" spans="1:5" ht="14.4" hidden="1" outlineLevel="1">
      <c r="A122" s="10"/>
      <c r="B122" s="11"/>
      <c r="C122" s="27"/>
      <c r="D122" s="27"/>
      <c r="E122" s="27"/>
    </row>
    <row r="123" spans="1:5" ht="14.4" hidden="1" outlineLevel="1">
      <c r="A123" s="10"/>
      <c r="B123" s="11"/>
      <c r="C123" s="27"/>
      <c r="D123" s="27"/>
      <c r="E123" s="27"/>
    </row>
    <row r="124" spans="1:5" s="9" customFormat="1" ht="14.4" hidden="1">
      <c r="A124" s="43" t="s">
        <v>1</v>
      </c>
      <c r="B124" s="43"/>
      <c r="C124" s="29" t="e">
        <f>SUM(C6,C11,C21,C29,C32,#REF!,#REF!,C44,C52,C56,C59,C67,C75,C82,C85,C98,C101,C107)</f>
        <v>#REF!</v>
      </c>
      <c r="D124" s="29" t="e">
        <f>SUM(D6,D11,D21,D29,D32,#REF!,#REF!,D44,D52,D56,D59,D67,D75,D82,D85,D98,D101,D107)</f>
        <v>#REF!</v>
      </c>
      <c r="E124" s="26" t="e">
        <f t="shared" ref="E124" si="5">D124/C124*100</f>
        <v>#REF!</v>
      </c>
    </row>
    <row r="125" spans="1:5" ht="43.2" customHeight="1"/>
    <row r="126" spans="1:5" ht="16.149999999999999" customHeight="1">
      <c r="E126" s="30"/>
    </row>
    <row r="127" spans="1:5" ht="12.7" customHeight="1">
      <c r="E127" s="31"/>
    </row>
    <row r="165" spans="1:1" ht="12.7" customHeight="1">
      <c r="A165" s="14"/>
    </row>
  </sheetData>
  <mergeCells count="7">
    <mergeCell ref="F39:H39"/>
    <mergeCell ref="A124:B124"/>
    <mergeCell ref="A1:E1"/>
    <mergeCell ref="B2:E2"/>
    <mergeCell ref="B3:E3"/>
    <mergeCell ref="A41:E77"/>
    <mergeCell ref="A39:E39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3" manualBreakCount="3">
    <brk id="30" max="4" man="1"/>
    <brk id="40" max="6" man="1"/>
    <brk id="13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75"/>
  <sheetViews>
    <sheetView showGridLines="0" zoomScaleNormal="100" zoomScaleSheetLayoutView="70" workbookViewId="0">
      <selection activeCell="I9" sqref="I9"/>
    </sheetView>
  </sheetViews>
  <sheetFormatPr defaultColWidth="9.109375" defaultRowHeight="12.7" customHeight="1" outlineLevelRow="1"/>
  <cols>
    <col min="1" max="1" width="5.88671875" style="1" customWidth="1"/>
    <col min="2" max="2" width="77" style="1" customWidth="1"/>
    <col min="3" max="3" width="23.6640625" style="1" bestFit="1" customWidth="1"/>
    <col min="4" max="5" width="9.109375" style="1" customWidth="1"/>
    <col min="6" max="16384" width="9.109375" style="1"/>
  </cols>
  <sheetData>
    <row r="1" spans="1:6" ht="45.7" customHeight="1">
      <c r="A1" s="44" t="s">
        <v>84</v>
      </c>
      <c r="B1" s="44"/>
      <c r="C1" s="44"/>
      <c r="D1" s="44"/>
      <c r="E1" s="44"/>
    </row>
    <row r="2" spans="1:6" ht="14.4">
      <c r="B2" s="45"/>
      <c r="C2" s="45"/>
      <c r="D2" s="45"/>
      <c r="E2" s="45"/>
    </row>
    <row r="3" spans="1:6" ht="12.7" customHeight="1">
      <c r="B3" s="45"/>
      <c r="C3" s="45"/>
      <c r="D3" s="45"/>
      <c r="E3" s="45"/>
    </row>
    <row r="4" spans="1:6" ht="14.4" hidden="1">
      <c r="C4" s="2"/>
      <c r="D4" s="2"/>
      <c r="E4" s="3" t="s">
        <v>0</v>
      </c>
      <c r="F4" s="2"/>
    </row>
    <row r="5" spans="1:6" ht="43.2">
      <c r="A5" s="4" t="s">
        <v>2</v>
      </c>
      <c r="B5" s="4" t="s">
        <v>3</v>
      </c>
      <c r="C5" s="5" t="s">
        <v>23</v>
      </c>
      <c r="D5" s="5" t="s">
        <v>4</v>
      </c>
      <c r="E5" s="5" t="s">
        <v>78</v>
      </c>
    </row>
    <row r="6" spans="1:6" ht="28.8">
      <c r="A6" s="4"/>
      <c r="B6" s="20" t="s">
        <v>63</v>
      </c>
      <c r="C6" s="37">
        <f>C7</f>
        <v>507977</v>
      </c>
      <c r="D6" s="37">
        <f>D7</f>
        <v>39216</v>
      </c>
      <c r="E6" s="37">
        <f>D6/C6*100</f>
        <v>7.7200345684942429</v>
      </c>
    </row>
    <row r="7" spans="1:6" s="9" customFormat="1" ht="28.8">
      <c r="A7" s="6">
        <v>1</v>
      </c>
      <c r="B7" s="7" t="s">
        <v>24</v>
      </c>
      <c r="C7" s="32">
        <f>SUM(C8:C11)</f>
        <v>507977</v>
      </c>
      <c r="D7" s="32">
        <f>SUM(D8:D11)</f>
        <v>39216</v>
      </c>
      <c r="E7" s="32">
        <f>D7/C7*100</f>
        <v>7.7200345684942429</v>
      </c>
    </row>
    <row r="8" spans="1:6" ht="14.4" outlineLevel="1">
      <c r="A8" s="10" t="s">
        <v>6</v>
      </c>
      <c r="B8" s="11" t="s">
        <v>25</v>
      </c>
      <c r="C8" s="33">
        <f>'Бюджет (2)'!C7</f>
        <v>222674</v>
      </c>
      <c r="D8" s="33">
        <f>'Бюджет (2)'!D7</f>
        <v>14474</v>
      </c>
      <c r="E8" s="33">
        <f>D8/C8*100</f>
        <v>6.5000853265311616</v>
      </c>
    </row>
    <row r="9" spans="1:6" ht="14.4" outlineLevel="1">
      <c r="A9" s="10" t="s">
        <v>7</v>
      </c>
      <c r="B9" s="11" t="s">
        <v>26</v>
      </c>
      <c r="C9" s="33">
        <f>'Бюджет (2)'!C8</f>
        <v>232707</v>
      </c>
      <c r="D9" s="33">
        <f>'Бюджет (2)'!D8</f>
        <v>20056</v>
      </c>
      <c r="E9" s="33">
        <f t="shared" ref="E9:E11" si="0">D9/C9*100</f>
        <v>8.6185632576587725</v>
      </c>
    </row>
    <row r="10" spans="1:6" ht="14.4" outlineLevel="1">
      <c r="A10" s="10" t="s">
        <v>8</v>
      </c>
      <c r="B10" s="11" t="s">
        <v>27</v>
      </c>
      <c r="C10" s="33">
        <f>'Бюджет (2)'!C9</f>
        <v>23869</v>
      </c>
      <c r="D10" s="33">
        <f>'Бюджет (2)'!D9</f>
        <v>1917</v>
      </c>
      <c r="E10" s="33">
        <f t="shared" si="0"/>
        <v>8.0313377183794881</v>
      </c>
    </row>
    <row r="11" spans="1:6" ht="28.8" outlineLevel="1">
      <c r="A11" s="10" t="s">
        <v>28</v>
      </c>
      <c r="B11" s="11" t="s">
        <v>29</v>
      </c>
      <c r="C11" s="33">
        <f>'Бюджет (2)'!C10</f>
        <v>28727</v>
      </c>
      <c r="D11" s="33">
        <f>'Бюджет (2)'!D10</f>
        <v>2769</v>
      </c>
      <c r="E11" s="33">
        <f t="shared" si="0"/>
        <v>9.6390155602743075</v>
      </c>
    </row>
    <row r="12" spans="1:6" ht="28.8" outlineLevel="1">
      <c r="A12" s="10"/>
      <c r="B12" s="20" t="s">
        <v>64</v>
      </c>
      <c r="C12" s="36">
        <f>C13</f>
        <v>65114</v>
      </c>
      <c r="D12" s="36">
        <f>D13</f>
        <v>4938</v>
      </c>
      <c r="E12" s="36">
        <f>D12/C12*100</f>
        <v>7.5836225696470807</v>
      </c>
    </row>
    <row r="13" spans="1:6" s="9" customFormat="1" ht="14.4">
      <c r="A13" s="6" t="s">
        <v>9</v>
      </c>
      <c r="B13" s="7" t="s">
        <v>30</v>
      </c>
      <c r="C13" s="32">
        <f>SUM(C14:C19)</f>
        <v>65114</v>
      </c>
      <c r="D13" s="32">
        <f>SUM(D14:D19)</f>
        <v>4938</v>
      </c>
      <c r="E13" s="32">
        <f>D13/C13*100</f>
        <v>7.5836225696470807</v>
      </c>
    </row>
    <row r="14" spans="1:6" ht="14.4" outlineLevel="1">
      <c r="A14" s="10" t="s">
        <v>10</v>
      </c>
      <c r="B14" s="11" t="s">
        <v>31</v>
      </c>
      <c r="C14" s="33">
        <f>'Бюджет (2)'!C12</f>
        <v>19380</v>
      </c>
      <c r="D14" s="33">
        <f>'Бюджет (2)'!D12</f>
        <v>1817</v>
      </c>
      <c r="E14" s="33">
        <f t="shared" ref="E14:E19" si="1">D14/C14*100</f>
        <v>9.3756449948400427</v>
      </c>
    </row>
    <row r="15" spans="1:6" ht="14.4" outlineLevel="1">
      <c r="A15" s="10" t="s">
        <v>11</v>
      </c>
      <c r="B15" s="11" t="s">
        <v>32</v>
      </c>
      <c r="C15" s="33">
        <f>'Бюджет (2)'!C13</f>
        <v>14678</v>
      </c>
      <c r="D15" s="33">
        <f>'Бюджет (2)'!D13</f>
        <v>1069</v>
      </c>
      <c r="E15" s="33">
        <f t="shared" si="1"/>
        <v>7.2830085842757866</v>
      </c>
    </row>
    <row r="16" spans="1:6" ht="14.4" outlineLevel="1">
      <c r="A16" s="10" t="s">
        <v>12</v>
      </c>
      <c r="B16" s="11" t="s">
        <v>33</v>
      </c>
      <c r="C16" s="33">
        <f>'Бюджет (2)'!C14</f>
        <v>11666</v>
      </c>
      <c r="D16" s="33">
        <f>'Бюджет (2)'!D14</f>
        <v>811</v>
      </c>
      <c r="E16" s="33">
        <f t="shared" si="1"/>
        <v>6.9518258186182074</v>
      </c>
    </row>
    <row r="17" spans="1:5" ht="14.4" outlineLevel="1">
      <c r="A17" s="10" t="s">
        <v>13</v>
      </c>
      <c r="B17" s="11" t="s">
        <v>34</v>
      </c>
      <c r="C17" s="33">
        <f>'Бюджет (2)'!C15</f>
        <v>19062</v>
      </c>
      <c r="D17" s="33">
        <f>'Бюджет (2)'!D15</f>
        <v>1241</v>
      </c>
      <c r="E17" s="33">
        <f t="shared" si="1"/>
        <v>6.5103346973035352</v>
      </c>
    </row>
    <row r="18" spans="1:5" ht="39" customHeight="1" outlineLevel="1">
      <c r="A18" s="10" t="s">
        <v>14</v>
      </c>
      <c r="B18" s="11" t="s">
        <v>35</v>
      </c>
      <c r="C18" s="33">
        <f>'Бюджет (2)'!C16</f>
        <v>250</v>
      </c>
      <c r="D18" s="33">
        <f>'Бюджет (2)'!D16</f>
        <v>0</v>
      </c>
      <c r="E18" s="33">
        <f t="shared" si="1"/>
        <v>0</v>
      </c>
    </row>
    <row r="19" spans="1:5" ht="14.4" outlineLevel="1">
      <c r="A19" s="10" t="s">
        <v>15</v>
      </c>
      <c r="B19" s="11" t="s">
        <v>36</v>
      </c>
      <c r="C19" s="33">
        <f>'Бюджет (2)'!C17</f>
        <v>78</v>
      </c>
      <c r="D19" s="33">
        <f>'Бюджет (2)'!D17</f>
        <v>0</v>
      </c>
      <c r="E19" s="33">
        <f t="shared" si="1"/>
        <v>0</v>
      </c>
    </row>
    <row r="20" spans="1:5" ht="28.8" outlineLevel="1">
      <c r="A20" s="10"/>
      <c r="B20" s="20" t="s">
        <v>63</v>
      </c>
      <c r="C20" s="36">
        <f>C24</f>
        <v>7303</v>
      </c>
      <c r="D20" s="36">
        <f>D24</f>
        <v>626</v>
      </c>
      <c r="E20" s="36">
        <f t="shared" ref="E20:E28" si="2">D20/C20*100</f>
        <v>8.5718198000821566</v>
      </c>
    </row>
    <row r="21" spans="1:5" ht="14.4" outlineLevel="1">
      <c r="A21" s="10"/>
      <c r="B21" s="20" t="s">
        <v>65</v>
      </c>
      <c r="C21" s="36">
        <f>C25+C26+C27+C31+C32+C34+C39</f>
        <v>91033</v>
      </c>
      <c r="D21" s="36">
        <f>D25+D26+D27+D31+D32+D34+D39</f>
        <v>7704</v>
      </c>
      <c r="E21" s="36">
        <f t="shared" si="2"/>
        <v>8.4628651148484622</v>
      </c>
    </row>
    <row r="22" spans="1:5" ht="28.8" outlineLevel="1">
      <c r="A22" s="6" t="s">
        <v>16</v>
      </c>
      <c r="B22" s="7" t="s">
        <v>37</v>
      </c>
      <c r="C22" s="32">
        <f>C23</f>
        <v>26591</v>
      </c>
      <c r="D22" s="32">
        <f>D23</f>
        <v>2128</v>
      </c>
      <c r="E22" s="34">
        <f t="shared" si="2"/>
        <v>8.0027076830506569</v>
      </c>
    </row>
    <row r="23" spans="1:5" ht="25.55" customHeight="1" outlineLevel="1">
      <c r="A23" s="10" t="s">
        <v>17</v>
      </c>
      <c r="B23" s="11" t="s">
        <v>38</v>
      </c>
      <c r="C23" s="33">
        <f>C24+C25</f>
        <v>26591</v>
      </c>
      <c r="D23" s="33">
        <f>D24+D25</f>
        <v>2128</v>
      </c>
      <c r="E23" s="33">
        <f t="shared" si="2"/>
        <v>8.0027076830506569</v>
      </c>
    </row>
    <row r="24" spans="1:5" ht="31.3" customHeight="1" outlineLevel="1">
      <c r="A24" s="53" t="s">
        <v>80</v>
      </c>
      <c r="B24" s="54" t="s">
        <v>82</v>
      </c>
      <c r="C24" s="25">
        <v>7303</v>
      </c>
      <c r="D24" s="25">
        <v>626</v>
      </c>
      <c r="E24" s="25">
        <f t="shared" si="2"/>
        <v>8.5718198000821566</v>
      </c>
    </row>
    <row r="25" spans="1:5" ht="31.95" customHeight="1" outlineLevel="1">
      <c r="A25" s="53" t="s">
        <v>81</v>
      </c>
      <c r="B25" s="54" t="s">
        <v>83</v>
      </c>
      <c r="C25" s="25">
        <v>19288</v>
      </c>
      <c r="D25" s="25">
        <v>1502</v>
      </c>
      <c r="E25" s="25">
        <f t="shared" si="2"/>
        <v>7.7872252177519696</v>
      </c>
    </row>
    <row r="26" spans="1:5" ht="28.8" outlineLevel="1">
      <c r="A26" s="6" t="s">
        <v>18</v>
      </c>
      <c r="B26" s="7" t="s">
        <v>39</v>
      </c>
      <c r="C26" s="32">
        <f>'Бюджет (2)'!C20</f>
        <v>5000</v>
      </c>
      <c r="D26" s="32">
        <f>'Бюджет (2)'!D20</f>
        <v>0</v>
      </c>
      <c r="E26" s="32">
        <f t="shared" si="2"/>
        <v>0</v>
      </c>
    </row>
    <row r="27" spans="1:5" s="9" customFormat="1" ht="28.8">
      <c r="A27" s="6" t="s">
        <v>40</v>
      </c>
      <c r="B27" s="7" t="s">
        <v>41</v>
      </c>
      <c r="C27" s="32">
        <f>SUM(C28:C30)</f>
        <v>46504</v>
      </c>
      <c r="D27" s="32">
        <f>SUM(D28:D30)</f>
        <v>4120</v>
      </c>
      <c r="E27" s="32">
        <f t="shared" si="2"/>
        <v>8.8594529502838473</v>
      </c>
    </row>
    <row r="28" spans="1:5" ht="14.4" outlineLevel="1">
      <c r="A28" s="10" t="s">
        <v>19</v>
      </c>
      <c r="B28" s="11" t="s">
        <v>42</v>
      </c>
      <c r="C28" s="33">
        <f>'Бюджет (2)'!C22</f>
        <v>22211</v>
      </c>
      <c r="D28" s="33">
        <f>'Бюджет (2)'!D22</f>
        <v>1609</v>
      </c>
      <c r="E28" s="33">
        <f t="shared" si="2"/>
        <v>7.2441582999414704</v>
      </c>
    </row>
    <row r="29" spans="1:5" ht="28.8" outlineLevel="1">
      <c r="A29" s="10" t="s">
        <v>20</v>
      </c>
      <c r="B29" s="11" t="s">
        <v>43</v>
      </c>
      <c r="C29" s="33">
        <f>'Бюджет (2)'!C23</f>
        <v>24188</v>
      </c>
      <c r="D29" s="33">
        <f>'Бюджет (2)'!D23</f>
        <v>2511</v>
      </c>
      <c r="E29" s="33">
        <f t="shared" ref="E29:E30" si="3">D29/C29*100</f>
        <v>10.381180750785514</v>
      </c>
    </row>
    <row r="30" spans="1:5" ht="14.4" outlineLevel="1">
      <c r="A30" s="10" t="s">
        <v>21</v>
      </c>
      <c r="B30" s="11" t="s">
        <v>44</v>
      </c>
      <c r="C30" s="33">
        <f>'Бюджет (2)'!C24</f>
        <v>105</v>
      </c>
      <c r="D30" s="33">
        <f>'Бюджет (2)'!D24</f>
        <v>0</v>
      </c>
      <c r="E30" s="33">
        <f t="shared" si="3"/>
        <v>0</v>
      </c>
    </row>
    <row r="31" spans="1:5" ht="28.8" outlineLevel="1">
      <c r="A31" s="6" t="s">
        <v>45</v>
      </c>
      <c r="B31" s="7" t="s">
        <v>46</v>
      </c>
      <c r="C31" s="32">
        <f>'Бюджет (2)'!C25</f>
        <v>1799</v>
      </c>
      <c r="D31" s="32">
        <f>'Бюджет (2)'!D25</f>
        <v>0</v>
      </c>
      <c r="E31" s="32">
        <f>D31/C31*100</f>
        <v>0</v>
      </c>
    </row>
    <row r="32" spans="1:5" ht="28.8" outlineLevel="1">
      <c r="A32" s="6" t="s">
        <v>47</v>
      </c>
      <c r="B32" s="7" t="s">
        <v>48</v>
      </c>
      <c r="C32" s="32">
        <f>C33</f>
        <v>230</v>
      </c>
      <c r="D32" s="32">
        <f>D33</f>
        <v>0</v>
      </c>
      <c r="E32" s="32">
        <f>D32/C32*100</f>
        <v>0</v>
      </c>
    </row>
    <row r="33" spans="1:5" ht="28.8" outlineLevel="1">
      <c r="A33" s="10" t="s">
        <v>49</v>
      </c>
      <c r="B33" s="11" t="s">
        <v>50</v>
      </c>
      <c r="C33" s="33">
        <f>'Бюджет (2)'!C27</f>
        <v>230</v>
      </c>
      <c r="D33" s="33">
        <f>'Бюджет (2)'!D27</f>
        <v>0</v>
      </c>
      <c r="E33" s="33">
        <f>D33/C33*100</f>
        <v>0</v>
      </c>
    </row>
    <row r="34" spans="1:5" ht="43.2" outlineLevel="1">
      <c r="A34" s="6" t="s">
        <v>68</v>
      </c>
      <c r="B34" s="7" t="s">
        <v>59</v>
      </c>
      <c r="C34" s="32">
        <f>SUM(C35:C37)</f>
        <v>18032</v>
      </c>
      <c r="D34" s="32">
        <f>SUM(D35:D37)</f>
        <v>2082</v>
      </c>
      <c r="E34" s="32">
        <f>D34/C34*100</f>
        <v>11.546140195208517</v>
      </c>
    </row>
    <row r="35" spans="1:5" ht="43.2" outlineLevel="1">
      <c r="A35" s="10" t="s">
        <v>75</v>
      </c>
      <c r="B35" s="11" t="s">
        <v>57</v>
      </c>
      <c r="C35" s="33">
        <f>'Бюджет (2)'!C33</f>
        <v>9000</v>
      </c>
      <c r="D35" s="33">
        <f>'Бюджет (2)'!D33</f>
        <v>1220</v>
      </c>
      <c r="E35" s="33">
        <f>D35/C35*100</f>
        <v>13.555555555555557</v>
      </c>
    </row>
    <row r="36" spans="1:5" ht="28.8" outlineLevel="1">
      <c r="A36" s="10" t="s">
        <v>76</v>
      </c>
      <c r="B36" s="11" t="s">
        <v>60</v>
      </c>
      <c r="C36" s="33">
        <f>'Бюджет (2)'!C34</f>
        <v>115</v>
      </c>
      <c r="D36" s="33">
        <f>'Бюджет (2)'!D34</f>
        <v>0</v>
      </c>
      <c r="E36" s="33">
        <f t="shared" ref="E36:E37" si="4">D36/C36*100</f>
        <v>0</v>
      </c>
    </row>
    <row r="37" spans="1:5" ht="28.8" outlineLevel="1">
      <c r="A37" s="10" t="s">
        <v>77</v>
      </c>
      <c r="B37" s="11" t="s">
        <v>58</v>
      </c>
      <c r="C37" s="33">
        <f>'Бюджет (2)'!C35</f>
        <v>8917</v>
      </c>
      <c r="D37" s="33">
        <f>'Бюджет (2)'!D35</f>
        <v>862</v>
      </c>
      <c r="E37" s="33">
        <f t="shared" si="4"/>
        <v>9.6669283391275087</v>
      </c>
    </row>
    <row r="38" spans="1:5" ht="14.4" hidden="1" outlineLevel="1">
      <c r="A38" s="10"/>
      <c r="B38" s="11"/>
      <c r="C38" s="33"/>
      <c r="D38" s="33"/>
      <c r="E38" s="33"/>
    </row>
    <row r="39" spans="1:5" ht="43.2" outlineLevel="1">
      <c r="A39" s="6" t="s">
        <v>51</v>
      </c>
      <c r="B39" s="7" t="s">
        <v>52</v>
      </c>
      <c r="C39" s="32">
        <f>'Бюджет (2)'!C28</f>
        <v>180</v>
      </c>
      <c r="D39" s="32">
        <f>'Бюджет (2)'!D28</f>
        <v>0</v>
      </c>
      <c r="E39" s="32">
        <f t="shared" ref="E39:E45" si="5">D39/C39*100</f>
        <v>0</v>
      </c>
    </row>
    <row r="40" spans="1:5" ht="28.8" outlineLevel="1">
      <c r="A40" s="6"/>
      <c r="B40" s="20" t="s">
        <v>66</v>
      </c>
      <c r="C40" s="36">
        <f>C41</f>
        <v>8385</v>
      </c>
      <c r="D40" s="36">
        <f>D41</f>
        <v>662</v>
      </c>
      <c r="E40" s="36">
        <f t="shared" si="5"/>
        <v>7.8950506857483598</v>
      </c>
    </row>
    <row r="41" spans="1:5" s="9" customFormat="1" ht="28.8">
      <c r="A41" s="6" t="s">
        <v>53</v>
      </c>
      <c r="B41" s="7" t="s">
        <v>54</v>
      </c>
      <c r="C41" s="32">
        <f>'Бюджет (2)'!C29</f>
        <v>8385</v>
      </c>
      <c r="D41" s="32">
        <f>'Бюджет (2)'!D29</f>
        <v>662</v>
      </c>
      <c r="E41" s="32">
        <f t="shared" si="5"/>
        <v>7.8950506857483598</v>
      </c>
    </row>
    <row r="42" spans="1:5" ht="28.8" outlineLevel="1">
      <c r="A42" s="10"/>
      <c r="B42" s="20" t="s">
        <v>67</v>
      </c>
      <c r="C42" s="36">
        <f>C43</f>
        <v>17152</v>
      </c>
      <c r="D42" s="36">
        <f>D43</f>
        <v>1297</v>
      </c>
      <c r="E42" s="36">
        <f t="shared" si="5"/>
        <v>7.5618003731343277</v>
      </c>
    </row>
    <row r="43" spans="1:5" ht="43.2" outlineLevel="1">
      <c r="A43" s="6" t="s">
        <v>22</v>
      </c>
      <c r="B43" s="7" t="s">
        <v>55</v>
      </c>
      <c r="C43" s="32">
        <f>C44</f>
        <v>17152</v>
      </c>
      <c r="D43" s="32">
        <f>D44</f>
        <v>1297</v>
      </c>
      <c r="E43" s="32">
        <f t="shared" si="5"/>
        <v>7.5618003731343277</v>
      </c>
    </row>
    <row r="44" spans="1:5" ht="28.8" outlineLevel="1">
      <c r="A44" s="10" t="s">
        <v>71</v>
      </c>
      <c r="B44" s="11" t="s">
        <v>56</v>
      </c>
      <c r="C44" s="33">
        <f>'Бюджет (2)'!C31</f>
        <v>17152</v>
      </c>
      <c r="D44" s="33">
        <f>'Бюджет (2)'!D31</f>
        <v>1297</v>
      </c>
      <c r="E44" s="33">
        <f t="shared" si="5"/>
        <v>7.5618003731343277</v>
      </c>
    </row>
    <row r="45" spans="1:5" ht="14.4" outlineLevel="1">
      <c r="A45" s="10"/>
      <c r="B45" s="7" t="s">
        <v>61</v>
      </c>
      <c r="C45" s="32">
        <f>C6+C12+C20+C21+C40+C42</f>
        <v>696964</v>
      </c>
      <c r="D45" s="32">
        <f>D6+D12+D20+D21+D40+D42</f>
        <v>54443</v>
      </c>
      <c r="E45" s="32">
        <f t="shared" si="5"/>
        <v>7.8114508066413766</v>
      </c>
    </row>
    <row r="46" spans="1:5" ht="14.4" outlineLevel="1">
      <c r="A46" s="16"/>
      <c r="B46" s="40"/>
      <c r="C46" s="41"/>
      <c r="D46" s="41"/>
      <c r="E46" s="41"/>
    </row>
    <row r="47" spans="1:5" s="9" customFormat="1" ht="22.55" customHeight="1">
      <c r="A47" s="21"/>
      <c r="B47" s="21"/>
      <c r="C47" s="21"/>
      <c r="D47" s="21"/>
      <c r="E47" s="21"/>
    </row>
    <row r="48" spans="1:5" s="9" customFormat="1" ht="15.65">
      <c r="A48" s="52" t="s">
        <v>86</v>
      </c>
      <c r="B48" s="52"/>
      <c r="C48" s="52"/>
      <c r="D48" s="52"/>
      <c r="E48" s="52"/>
    </row>
    <row r="50" spans="1:5" ht="15.85" customHeight="1" outlineLevel="1">
      <c r="A50" s="19"/>
      <c r="B50" s="19"/>
      <c r="C50" s="19"/>
      <c r="D50" s="19"/>
      <c r="E50" s="19"/>
    </row>
    <row r="51" spans="1:5" ht="14.4" hidden="1" outlineLevel="1">
      <c r="A51" s="46"/>
      <c r="B51" s="47"/>
      <c r="C51" s="47"/>
      <c r="D51" s="47"/>
      <c r="E51" s="48"/>
    </row>
    <row r="52" spans="1:5" ht="23.95" hidden="1" customHeight="1" outlineLevel="1">
      <c r="A52" s="46"/>
      <c r="B52" s="47"/>
      <c r="C52" s="47"/>
      <c r="D52" s="47"/>
      <c r="E52" s="48"/>
    </row>
    <row r="53" spans="1:5" ht="14.4" hidden="1" outlineLevel="1">
      <c r="A53" s="46"/>
      <c r="B53" s="47"/>
      <c r="C53" s="47"/>
      <c r="D53" s="47"/>
      <c r="E53" s="48"/>
    </row>
    <row r="54" spans="1:5" s="9" customFormat="1" ht="14.4" hidden="1">
      <c r="A54" s="46"/>
      <c r="B54" s="47"/>
      <c r="C54" s="47"/>
      <c r="D54" s="47"/>
      <c r="E54" s="48"/>
    </row>
    <row r="55" spans="1:5" ht="14.4" hidden="1" outlineLevel="1">
      <c r="A55" s="46"/>
      <c r="B55" s="47"/>
      <c r="C55" s="47"/>
      <c r="D55" s="47"/>
      <c r="E55" s="48"/>
    </row>
    <row r="56" spans="1:5" ht="41.95" hidden="1" customHeight="1" outlineLevel="1">
      <c r="A56" s="46"/>
      <c r="B56" s="47"/>
      <c r="C56" s="47"/>
      <c r="D56" s="47"/>
      <c r="E56" s="48"/>
    </row>
    <row r="57" spans="1:5" ht="14.4" hidden="1" outlineLevel="1">
      <c r="A57" s="46"/>
      <c r="B57" s="47"/>
      <c r="C57" s="47"/>
      <c r="D57" s="47"/>
      <c r="E57" s="48"/>
    </row>
    <row r="58" spans="1:5" ht="14.4" hidden="1" outlineLevel="1">
      <c r="A58" s="46"/>
      <c r="B58" s="47"/>
      <c r="C58" s="47"/>
      <c r="D58" s="47"/>
      <c r="E58" s="48"/>
    </row>
    <row r="59" spans="1:5" ht="14.4" hidden="1" outlineLevel="1">
      <c r="A59" s="46"/>
      <c r="B59" s="47"/>
      <c r="C59" s="47"/>
      <c r="D59" s="47"/>
      <c r="E59" s="48"/>
    </row>
    <row r="60" spans="1:5" ht="12.7" hidden="1" customHeight="1" outlineLevel="1">
      <c r="A60" s="46"/>
      <c r="B60" s="47"/>
      <c r="C60" s="47"/>
      <c r="D60" s="47"/>
      <c r="E60" s="48"/>
    </row>
    <row r="61" spans="1:5" ht="14.4" hidden="1" outlineLevel="1">
      <c r="A61" s="46"/>
      <c r="B61" s="47"/>
      <c r="C61" s="47"/>
      <c r="D61" s="47"/>
      <c r="E61" s="48"/>
    </row>
    <row r="62" spans="1:5" s="9" customFormat="1" ht="14.4" hidden="1">
      <c r="A62" s="46"/>
      <c r="B62" s="47"/>
      <c r="C62" s="47"/>
      <c r="D62" s="47"/>
      <c r="E62" s="48"/>
    </row>
    <row r="63" spans="1:5" ht="14.4" hidden="1" outlineLevel="1">
      <c r="A63" s="46"/>
      <c r="B63" s="47"/>
      <c r="C63" s="47"/>
      <c r="D63" s="47"/>
      <c r="E63" s="48"/>
    </row>
    <row r="64" spans="1:5" ht="14.4" hidden="1" outlineLevel="1">
      <c r="A64" s="46"/>
      <c r="B64" s="47"/>
      <c r="C64" s="47"/>
      <c r="D64" s="47"/>
      <c r="E64" s="48"/>
    </row>
    <row r="65" spans="1:5" ht="14.4" hidden="1" outlineLevel="1">
      <c r="A65" s="46"/>
      <c r="B65" s="47"/>
      <c r="C65" s="47"/>
      <c r="D65" s="47"/>
      <c r="E65" s="48"/>
    </row>
    <row r="66" spans="1:5" s="9" customFormat="1" ht="14.4" hidden="1">
      <c r="A66" s="46"/>
      <c r="B66" s="47"/>
      <c r="C66" s="47"/>
      <c r="D66" s="47"/>
      <c r="E66" s="48"/>
    </row>
    <row r="67" spans="1:5" ht="18" hidden="1" customHeight="1" outlineLevel="1">
      <c r="A67" s="46"/>
      <c r="B67" s="47"/>
      <c r="C67" s="47"/>
      <c r="D67" s="47"/>
      <c r="E67" s="48"/>
    </row>
    <row r="68" spans="1:5" ht="14.4" hidden="1" outlineLevel="1">
      <c r="A68" s="46"/>
      <c r="B68" s="47"/>
      <c r="C68" s="47"/>
      <c r="D68" s="47"/>
      <c r="E68" s="48"/>
    </row>
    <row r="69" spans="1:5" s="9" customFormat="1" ht="14.4" hidden="1">
      <c r="A69" s="46"/>
      <c r="B69" s="47"/>
      <c r="C69" s="47"/>
      <c r="D69" s="47"/>
      <c r="E69" s="48"/>
    </row>
    <row r="70" spans="1:5" ht="14.4" hidden="1" outlineLevel="1">
      <c r="A70" s="46"/>
      <c r="B70" s="47"/>
      <c r="C70" s="47"/>
      <c r="D70" s="47"/>
      <c r="E70" s="48"/>
    </row>
    <row r="71" spans="1:5" ht="14.4" hidden="1" outlineLevel="1">
      <c r="A71" s="46"/>
      <c r="B71" s="47"/>
      <c r="C71" s="47"/>
      <c r="D71" s="47"/>
      <c r="E71" s="48"/>
    </row>
    <row r="72" spans="1:5" ht="14.4" hidden="1" outlineLevel="1">
      <c r="A72" s="46"/>
      <c r="B72" s="47"/>
      <c r="C72" s="47"/>
      <c r="D72" s="47"/>
      <c r="E72" s="48"/>
    </row>
    <row r="73" spans="1:5" ht="14.4" hidden="1" outlineLevel="1">
      <c r="A73" s="46"/>
      <c r="B73" s="47"/>
      <c r="C73" s="47"/>
      <c r="D73" s="47"/>
      <c r="E73" s="48"/>
    </row>
    <row r="74" spans="1:5" ht="14.4" hidden="1" outlineLevel="1">
      <c r="A74" s="46"/>
      <c r="B74" s="47"/>
      <c r="C74" s="47"/>
      <c r="D74" s="47"/>
      <c r="E74" s="48"/>
    </row>
    <row r="75" spans="1:5" ht="0.8" hidden="1" customHeight="1" outlineLevel="1">
      <c r="A75" s="46"/>
      <c r="B75" s="47"/>
      <c r="C75" s="47"/>
      <c r="D75" s="47"/>
      <c r="E75" s="48"/>
    </row>
    <row r="76" spans="1:5" ht="14.4" hidden="1" outlineLevel="1">
      <c r="A76" s="46"/>
      <c r="B76" s="47"/>
      <c r="C76" s="47"/>
      <c r="D76" s="47"/>
      <c r="E76" s="48"/>
    </row>
    <row r="77" spans="1:5" s="9" customFormat="1" ht="14.4" hidden="1">
      <c r="A77" s="46"/>
      <c r="B77" s="47"/>
      <c r="C77" s="47"/>
      <c r="D77" s="47"/>
      <c r="E77" s="48"/>
    </row>
    <row r="78" spans="1:5" ht="14.4" hidden="1" outlineLevel="1">
      <c r="A78" s="46"/>
      <c r="B78" s="47"/>
      <c r="C78" s="47"/>
      <c r="D78" s="47"/>
      <c r="E78" s="48"/>
    </row>
    <row r="79" spans="1:5" ht="14.4" hidden="1" outlineLevel="1">
      <c r="A79" s="46"/>
      <c r="B79" s="47"/>
      <c r="C79" s="47"/>
      <c r="D79" s="47"/>
      <c r="E79" s="48"/>
    </row>
    <row r="80" spans="1:5" ht="14.4" hidden="1" outlineLevel="1">
      <c r="A80" s="46"/>
      <c r="B80" s="47"/>
      <c r="C80" s="47"/>
      <c r="D80" s="47"/>
      <c r="E80" s="48"/>
    </row>
    <row r="81" spans="1:5" ht="14.4" hidden="1" outlineLevel="1">
      <c r="A81" s="46"/>
      <c r="B81" s="47"/>
      <c r="C81" s="47"/>
      <c r="D81" s="47"/>
      <c r="E81" s="48"/>
    </row>
    <row r="82" spans="1:5" ht="14.4" hidden="1" outlineLevel="1">
      <c r="A82" s="46"/>
      <c r="B82" s="47"/>
      <c r="C82" s="47"/>
      <c r="D82" s="47"/>
      <c r="E82" s="48"/>
    </row>
    <row r="83" spans="1:5" ht="14.4" hidden="1" outlineLevel="1">
      <c r="A83" s="46"/>
      <c r="B83" s="47"/>
      <c r="C83" s="47"/>
      <c r="D83" s="47"/>
      <c r="E83" s="48"/>
    </row>
    <row r="84" spans="1:5" ht="23.95" hidden="1" customHeight="1" outlineLevel="1">
      <c r="A84" s="46"/>
      <c r="B84" s="47"/>
      <c r="C84" s="47"/>
      <c r="D84" s="47"/>
      <c r="E84" s="48"/>
    </row>
    <row r="85" spans="1:5" s="9" customFormat="1" ht="14.4" hidden="1">
      <c r="A85" s="46"/>
      <c r="B85" s="47"/>
      <c r="C85" s="47"/>
      <c r="D85" s="47"/>
      <c r="E85" s="48"/>
    </row>
    <row r="86" spans="1:5" ht="14.4" hidden="1" outlineLevel="1">
      <c r="A86" s="46"/>
      <c r="B86" s="47"/>
      <c r="C86" s="47"/>
      <c r="D86" s="47"/>
      <c r="E86" s="48"/>
    </row>
    <row r="87" spans="1:5" ht="12.7" hidden="1" customHeight="1" outlineLevel="1">
      <c r="A87" s="49"/>
      <c r="B87" s="50"/>
      <c r="C87" s="50"/>
      <c r="D87" s="50"/>
      <c r="E87" s="51"/>
    </row>
    <row r="88" spans="1:5" ht="14.4" hidden="1" outlineLevel="1">
      <c r="A88" s="10"/>
      <c r="B88" s="11"/>
      <c r="C88" s="12"/>
      <c r="D88" s="12"/>
      <c r="E88" s="12"/>
    </row>
    <row r="89" spans="1:5" ht="14.4" hidden="1" outlineLevel="1">
      <c r="A89" s="10"/>
      <c r="B89" s="11"/>
      <c r="C89" s="12"/>
      <c r="D89" s="12"/>
      <c r="E89" s="12"/>
    </row>
    <row r="90" spans="1:5" ht="14.4" hidden="1" outlineLevel="1">
      <c r="A90" s="10"/>
      <c r="B90" s="11"/>
      <c r="C90" s="12"/>
      <c r="D90" s="12"/>
      <c r="E90" s="12"/>
    </row>
    <row r="91" spans="1:5" ht="13.5" hidden="1" customHeight="1" outlineLevel="1">
      <c r="A91" s="10"/>
      <c r="B91" s="11"/>
      <c r="C91" s="12"/>
      <c r="D91" s="12"/>
      <c r="E91" s="12"/>
    </row>
    <row r="92" spans="1:5" s="9" customFormat="1" ht="41.95" hidden="1" customHeight="1">
      <c r="A92" s="6"/>
      <c r="B92" s="7"/>
      <c r="C92" s="8"/>
      <c r="D92" s="8"/>
      <c r="E92" s="8"/>
    </row>
    <row r="93" spans="1:5" ht="14.4" hidden="1" outlineLevel="1">
      <c r="A93" s="10"/>
      <c r="B93" s="11"/>
      <c r="C93" s="12"/>
      <c r="D93" s="12"/>
      <c r="E93" s="12"/>
    </row>
    <row r="94" spans="1:5" ht="14.4" hidden="1" outlineLevel="1">
      <c r="A94" s="10"/>
      <c r="B94" s="11"/>
      <c r="C94" s="12"/>
      <c r="D94" s="12"/>
      <c r="E94" s="12"/>
    </row>
    <row r="95" spans="1:5" s="9" customFormat="1" ht="14.4" hidden="1">
      <c r="A95" s="6"/>
      <c r="B95" s="7"/>
      <c r="C95" s="8"/>
      <c r="D95" s="8"/>
      <c r="E95" s="8"/>
    </row>
    <row r="96" spans="1:5" ht="14.4" hidden="1" outlineLevel="1">
      <c r="A96" s="10"/>
      <c r="B96" s="11"/>
      <c r="C96" s="12"/>
      <c r="D96" s="12"/>
      <c r="E96" s="12"/>
    </row>
    <row r="97" spans="1:5" ht="14.4" hidden="1" outlineLevel="1">
      <c r="A97" s="10"/>
      <c r="B97" s="11"/>
      <c r="C97" s="12"/>
      <c r="D97" s="12"/>
      <c r="E97" s="12"/>
    </row>
    <row r="98" spans="1:5" ht="14.4" hidden="1" outlineLevel="1">
      <c r="A98" s="10"/>
      <c r="B98" s="11"/>
      <c r="C98" s="12"/>
      <c r="D98" s="12"/>
      <c r="E98" s="12"/>
    </row>
    <row r="99" spans="1:5" ht="12.7" hidden="1" customHeight="1" outlineLevel="1">
      <c r="A99" s="10"/>
      <c r="B99" s="11"/>
      <c r="C99" s="12"/>
      <c r="D99" s="12"/>
      <c r="E99" s="12"/>
    </row>
    <row r="100" spans="1:5" ht="14.4" hidden="1" outlineLevel="1">
      <c r="A100" s="10"/>
      <c r="B100" s="11"/>
      <c r="C100" s="12"/>
      <c r="D100" s="12"/>
      <c r="E100" s="12"/>
    </row>
    <row r="101" spans="1:5" ht="14.4" hidden="1" outlineLevel="1">
      <c r="A101" s="10"/>
      <c r="B101" s="11"/>
      <c r="C101" s="12"/>
      <c r="D101" s="12"/>
      <c r="E101" s="12"/>
    </row>
    <row r="102" spans="1:5" ht="14.4" hidden="1" outlineLevel="1">
      <c r="A102" s="10"/>
      <c r="B102" s="11"/>
      <c r="C102" s="12"/>
      <c r="D102" s="12"/>
      <c r="E102" s="12"/>
    </row>
    <row r="103" spans="1:5" ht="14.4" hidden="1" outlineLevel="1">
      <c r="A103" s="10"/>
      <c r="B103" s="11"/>
      <c r="C103" s="12"/>
      <c r="D103" s="12"/>
      <c r="E103" s="12"/>
    </row>
    <row r="104" spans="1:5" ht="14.4" hidden="1" outlineLevel="1">
      <c r="A104" s="10"/>
      <c r="B104" s="11"/>
      <c r="C104" s="12"/>
      <c r="D104" s="12"/>
      <c r="E104" s="12"/>
    </row>
    <row r="105" spans="1:5" ht="14.4" hidden="1" outlineLevel="1">
      <c r="A105" s="10"/>
      <c r="B105" s="11"/>
      <c r="C105" s="12"/>
      <c r="D105" s="12"/>
      <c r="E105" s="12"/>
    </row>
    <row r="106" spans="1:5" ht="14.4" hidden="1" outlineLevel="1">
      <c r="A106" s="10"/>
      <c r="B106" s="11"/>
      <c r="C106" s="12"/>
      <c r="D106" s="12"/>
      <c r="E106" s="12"/>
    </row>
    <row r="107" spans="1:5" ht="14.4" hidden="1" outlineLevel="1">
      <c r="A107" s="10"/>
      <c r="B107" s="11"/>
      <c r="C107" s="12"/>
      <c r="D107" s="12"/>
      <c r="E107" s="12"/>
    </row>
    <row r="108" spans="1:5" s="9" customFormat="1" ht="14.4" hidden="1">
      <c r="A108" s="6"/>
      <c r="B108" s="7"/>
      <c r="C108" s="8"/>
      <c r="D108" s="8"/>
      <c r="E108" s="8"/>
    </row>
    <row r="109" spans="1:5" ht="16.45" hidden="1" customHeight="1" outlineLevel="1">
      <c r="A109" s="10"/>
      <c r="B109" s="11"/>
      <c r="C109" s="12"/>
      <c r="D109" s="12"/>
      <c r="E109" s="12"/>
    </row>
    <row r="110" spans="1:5" ht="14.4" hidden="1" outlineLevel="1">
      <c r="A110" s="10"/>
      <c r="B110" s="11"/>
      <c r="C110" s="12"/>
      <c r="D110" s="12"/>
      <c r="E110" s="12"/>
    </row>
    <row r="111" spans="1:5" s="9" customFormat="1" ht="14.4" hidden="1">
      <c r="A111" s="6"/>
      <c r="B111" s="7"/>
      <c r="C111" s="8"/>
      <c r="D111" s="8"/>
      <c r="E111" s="8"/>
    </row>
    <row r="112" spans="1:5" ht="14.4" hidden="1" outlineLevel="1">
      <c r="A112" s="10"/>
      <c r="B112" s="11"/>
      <c r="C112" s="12"/>
      <c r="D112" s="12"/>
      <c r="E112" s="12"/>
    </row>
    <row r="113" spans="1:5" ht="14.4" hidden="1" outlineLevel="1">
      <c r="A113" s="10"/>
      <c r="B113" s="11"/>
      <c r="C113" s="12"/>
      <c r="D113" s="12"/>
      <c r="E113" s="12"/>
    </row>
    <row r="114" spans="1:5" ht="14.4" hidden="1" outlineLevel="1">
      <c r="A114" s="10"/>
      <c r="B114" s="11"/>
      <c r="C114" s="12"/>
      <c r="D114" s="12"/>
      <c r="E114" s="12"/>
    </row>
    <row r="115" spans="1:5" ht="41.35" hidden="1" customHeight="1" outlineLevel="1">
      <c r="A115" s="10"/>
      <c r="B115" s="11"/>
      <c r="C115" s="12"/>
      <c r="D115" s="12"/>
      <c r="E115" s="12"/>
    </row>
    <row r="116" spans="1:5" ht="14.4" hidden="1" outlineLevel="1">
      <c r="A116" s="10"/>
      <c r="B116" s="11"/>
      <c r="C116" s="12"/>
      <c r="D116" s="12"/>
      <c r="E116" s="12"/>
    </row>
    <row r="117" spans="1:5" s="9" customFormat="1" ht="14.4" hidden="1">
      <c r="A117" s="6"/>
      <c r="B117" s="7"/>
      <c r="C117" s="8"/>
      <c r="D117" s="8"/>
      <c r="E117" s="8"/>
    </row>
    <row r="118" spans="1:5" ht="14.4" hidden="1" outlineLevel="1">
      <c r="A118" s="10"/>
      <c r="B118" s="11"/>
      <c r="C118" s="12"/>
      <c r="D118" s="12"/>
      <c r="E118" s="12"/>
    </row>
    <row r="119" spans="1:5" ht="27.1" hidden="1" customHeight="1" outlineLevel="1">
      <c r="A119" s="10"/>
      <c r="B119" s="11"/>
      <c r="C119" s="12"/>
      <c r="D119" s="12"/>
      <c r="E119" s="12"/>
    </row>
    <row r="120" spans="1:5" ht="23.95" hidden="1" customHeight="1" outlineLevel="1">
      <c r="A120" s="10"/>
      <c r="B120" s="11"/>
      <c r="C120" s="12"/>
      <c r="D120" s="12"/>
      <c r="E120" s="12"/>
    </row>
    <row r="121" spans="1:5" ht="14.4" hidden="1" outlineLevel="1">
      <c r="A121" s="10"/>
      <c r="B121" s="11"/>
      <c r="C121" s="12"/>
      <c r="D121" s="12"/>
      <c r="E121" s="12"/>
    </row>
    <row r="122" spans="1:5" ht="14.4" hidden="1" outlineLevel="1">
      <c r="A122" s="10"/>
      <c r="B122" s="11"/>
      <c r="C122" s="12"/>
      <c r="D122" s="12"/>
      <c r="E122" s="12"/>
    </row>
    <row r="123" spans="1:5" ht="14.4" hidden="1" outlineLevel="1">
      <c r="A123" s="10"/>
      <c r="B123" s="11"/>
      <c r="C123" s="12"/>
      <c r="D123" s="12"/>
      <c r="E123" s="12"/>
    </row>
    <row r="124" spans="1:5" ht="14.4" hidden="1" outlineLevel="1">
      <c r="A124" s="10"/>
      <c r="B124" s="11"/>
      <c r="C124" s="12"/>
      <c r="D124" s="12"/>
      <c r="E124" s="12"/>
    </row>
    <row r="125" spans="1:5" ht="14.4" hidden="1" outlineLevel="1">
      <c r="A125" s="10"/>
      <c r="B125" s="11"/>
      <c r="C125" s="12"/>
      <c r="D125" s="12"/>
      <c r="E125" s="12"/>
    </row>
    <row r="126" spans="1:5" ht="14.4" hidden="1" outlineLevel="1">
      <c r="A126" s="10"/>
      <c r="B126" s="11"/>
      <c r="C126" s="12"/>
      <c r="D126" s="12"/>
      <c r="E126" s="12"/>
    </row>
    <row r="127" spans="1:5" ht="14.4" hidden="1" outlineLevel="1">
      <c r="A127" s="10"/>
      <c r="B127" s="11"/>
      <c r="C127" s="12"/>
      <c r="D127" s="12"/>
      <c r="E127" s="12"/>
    </row>
    <row r="128" spans="1:5" ht="3" hidden="1" customHeight="1" outlineLevel="1">
      <c r="A128" s="10"/>
      <c r="B128" s="11"/>
      <c r="C128" s="12"/>
      <c r="D128" s="12"/>
      <c r="E128" s="12"/>
    </row>
    <row r="129" spans="1:5" ht="14.4" hidden="1" outlineLevel="1">
      <c r="A129" s="10"/>
      <c r="B129" s="11"/>
      <c r="C129" s="12"/>
      <c r="D129" s="12"/>
      <c r="E129" s="12"/>
    </row>
    <row r="130" spans="1:5" ht="14.4" hidden="1" outlineLevel="1">
      <c r="A130" s="10"/>
      <c r="B130" s="11"/>
      <c r="C130" s="12"/>
      <c r="D130" s="12"/>
      <c r="E130" s="12"/>
    </row>
    <row r="131" spans="1:5" ht="14.4" hidden="1" outlineLevel="1">
      <c r="A131" s="10"/>
      <c r="B131" s="11"/>
      <c r="C131" s="12"/>
      <c r="D131" s="12"/>
      <c r="E131" s="12"/>
    </row>
    <row r="132" spans="1:5" ht="14.4" hidden="1" outlineLevel="1">
      <c r="A132" s="10"/>
      <c r="B132" s="11"/>
      <c r="C132" s="12"/>
      <c r="D132" s="12"/>
      <c r="E132" s="12"/>
    </row>
    <row r="133" spans="1:5" ht="14.4" hidden="1" outlineLevel="1">
      <c r="A133" s="10"/>
      <c r="B133" s="11"/>
      <c r="C133" s="12"/>
      <c r="D133" s="12"/>
      <c r="E133" s="12"/>
    </row>
    <row r="134" spans="1:5" s="9" customFormat="1" ht="14.4" hidden="1">
      <c r="A134" s="43" t="s">
        <v>1</v>
      </c>
      <c r="B134" s="43"/>
      <c r="C134" s="13" t="e">
        <f>SUM(C7,C13,C27,C41,C34,#REF!,#REF!,C54,C62,C66,C69,C77,C85,C92,C95,C108,C111,C117)</f>
        <v>#REF!</v>
      </c>
      <c r="D134" s="13" t="e">
        <f>SUM(D7,D13,D27,D41,D34,#REF!,#REF!,D54,D62,D66,D69,D77,D85,D92,D95,D108,D111,D117)</f>
        <v>#REF!</v>
      </c>
      <c r="E134" s="8" t="e">
        <f t="shared" ref="E134" si="6">D134/C134*100</f>
        <v>#REF!</v>
      </c>
    </row>
    <row r="135" spans="1:5" ht="43.2" customHeight="1"/>
    <row r="136" spans="1:5" ht="16.149999999999999" customHeight="1">
      <c r="E136" s="14"/>
    </row>
    <row r="137" spans="1:5" ht="12.7" customHeight="1">
      <c r="E137" s="15"/>
    </row>
    <row r="175" spans="1:1" ht="12.7" customHeight="1">
      <c r="A175" s="14"/>
    </row>
  </sheetData>
  <mergeCells count="6">
    <mergeCell ref="A134:B134"/>
    <mergeCell ref="B2:E2"/>
    <mergeCell ref="B3:E3"/>
    <mergeCell ref="A1:E1"/>
    <mergeCell ref="A51:E87"/>
    <mergeCell ref="A48:E48"/>
  </mergeCells>
  <pageMargins left="0.59055118110236227" right="0.39370078740157483" top="0.39370078740157483" bottom="0.39370078740157483" header="0.51181102362204722" footer="0.51181102362204722"/>
  <pageSetup paperSize="9" scale="76" orientation="portrait" r:id="rId1"/>
  <headerFooter differentFirst="1" alignWithMargins="0">
    <oddFooter>&amp;R&amp;P</oddFooter>
  </headerFooter>
  <rowBreaks count="3" manualBreakCount="3">
    <brk id="42" max="4" man="1"/>
    <brk id="50" max="6" man="1"/>
    <brk id="14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2016-02-11T08:38:17Z</cp:lastPrinted>
  <dcterms:created xsi:type="dcterms:W3CDTF">2002-03-11T10:22:12Z</dcterms:created>
  <dcterms:modified xsi:type="dcterms:W3CDTF">2016-02-11T08:38:24Z</dcterms:modified>
</cp:coreProperties>
</file>