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<sst xmlns="http://schemas.openxmlformats.org/spreadsheetml/2006/main" count="150" uniqueCount="100">
  <si>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</si>
  <si>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</si>
  <si>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</si>
  <si>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</si>
  <si>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</si>
  <si>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</si>
  <si>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</si>
  <si>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</si>
  <si>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</si>
  <si>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</si>
  <si>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</si>
  <si>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</si>
  <si>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</si>
  <si>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</si>
  <si>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</si>
  <si>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</si>
  <si>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</si>
  <si>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</si>
  <si>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</si>
  <si>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</si>
  <si>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</si>
  <si>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</si>
  <si>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</si>
  <si>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</si>
  <si>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</si>
  <si>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</si>
  <si>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</si>
  <si>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</si>
  <si>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</si>
  <si>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</si>
  <si>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</si>
  <si>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</si>
  <si>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</si>
  <si>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</si>
  <si>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</si>
  <si>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</si>
  <si>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</si>
  <si>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</si>
  <si>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</si>
  <si>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</si>
  <si>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</si>
  <si>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</si>
  <si>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</si>
  <si>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</si>
  <si>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</si>
  <si>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</si>
  <si>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</si>
  <si>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</si>
  <si>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</si>
  <si>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</si>
  <si>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</si>
  <si>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</si>
  <si>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</si>
  <si>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</si>
  <si>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</si>
  <si>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</si>
  <si>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</si>
  <si>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</si>
  <si>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</si>
  <si>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</si>
  <si>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</si>
  <si>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</si>
  <si>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</si>
  <si>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</si>
  <si>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</si>
  <si>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</si>
  <si>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</si>
  <si>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</si>
  <si>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</si>
  <si>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</si>
  <si>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</si>
  <si>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</si>
  <si>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</si>
  <si>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</si>
  <si>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</si>
  <si>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</si>
  <si>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</si>
  <si>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</si>
  <si>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</si>
  <si>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</si>
  <si>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</si>
  <si>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</si>
  <si>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</si>
  <si>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</si>
  <si>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</si>
  <si>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</si>
  <si>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</si>
  <si>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</si>
  <si>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</si>
  <si>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</si>
  <si>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</si>
  <si>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</si>
  <si>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</si>
  <si>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</si>
  <si>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</si>
  <si>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Верхний предел муниципального долга по состоянию на 1 января 2016__г.  _164 994_тыс.руб.</t>
  </si>
  <si>
    <t>Предельный объем расходов на обслуживание муниципального долга__3 896_тыс. руб.</t>
  </si>
  <si>
    <t>решением Думы городского округа "город Саянск"  от 17.12.2015г. № 61-67-15-84 "О местном бюджете на 2016 год"</t>
  </si>
  <si>
    <t xml:space="preserve"> ___01.04.2016г.___</t>
  </si>
  <si>
    <t>Объем муниципального долга по состоянию на _01.04.2016_г.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</si>
</sst>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="75" zoomScaleNormal="75" zoomScalePageLayoutView="0" workbookViewId="0" topLeftCell="A1">
      <selection activeCell="AA62" sqref="AA62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90"/>
      <c r="AD1" s="90"/>
      <c r="AE1" s="90"/>
      <c r="AF1" s="90"/>
      <c r="AG1" s="90"/>
    </row>
    <row r="2" spans="29:33" ht="6.75" customHeight="1" hidden="1">
      <c r="AC2" s="73"/>
      <c r="AD2" s="73"/>
      <c r="AE2" s="73"/>
      <c r="AF2" s="73"/>
      <c r="AG2" s="73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97" t="s">
        <v>21</v>
      </c>
      <c r="K3" s="97"/>
      <c r="L3" s="97"/>
      <c r="M3" s="97"/>
      <c r="N3" s="97"/>
      <c r="O3" s="97"/>
      <c r="P3" s="97"/>
      <c r="Q3" s="97"/>
      <c r="R3" s="97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8" t="s">
        <v>18</v>
      </c>
      <c r="K4" s="98"/>
      <c r="L4" s="98"/>
      <c r="M4" s="98"/>
      <c r="N4" s="98"/>
      <c r="O4" s="98"/>
      <c r="P4" s="98"/>
      <c r="Q4" s="98"/>
      <c r="R4" s="9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89" t="s">
        <v>98</v>
      </c>
      <c r="J5" s="89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7.25" customHeight="1">
      <c r="A7" s="92" t="s">
        <v>97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67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67" t="s">
        <v>96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99</v>
      </c>
      <c r="B11" s="26"/>
      <c r="C11" s="26"/>
      <c r="D11" s="26"/>
      <c r="E11" s="26"/>
      <c r="F11" s="26"/>
      <c r="G11" s="99">
        <f>AD38</f>
        <v>132732.439</v>
      </c>
      <c r="H11" s="99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1" t="s">
        <v>2</v>
      </c>
      <c r="AH12" s="91"/>
    </row>
    <row r="13" spans="1:36" ht="23.25" customHeight="1">
      <c r="A13" s="68" t="s">
        <v>31</v>
      </c>
      <c r="B13" s="70" t="s">
        <v>32</v>
      </c>
      <c r="C13" s="70" t="s">
        <v>3</v>
      </c>
      <c r="D13" s="70" t="s">
        <v>27</v>
      </c>
      <c r="E13" s="70" t="s">
        <v>33</v>
      </c>
      <c r="F13" s="70" t="s">
        <v>34</v>
      </c>
      <c r="G13" s="70" t="s">
        <v>35</v>
      </c>
      <c r="H13" s="70" t="s">
        <v>8</v>
      </c>
      <c r="I13" s="70" t="s">
        <v>36</v>
      </c>
      <c r="J13" s="71"/>
      <c r="K13" s="70" t="s">
        <v>39</v>
      </c>
      <c r="L13" s="70" t="s">
        <v>40</v>
      </c>
      <c r="M13" s="70" t="s">
        <v>7</v>
      </c>
      <c r="N13" s="86" t="s">
        <v>10</v>
      </c>
      <c r="O13" s="87"/>
      <c r="P13" s="87"/>
      <c r="Q13" s="87"/>
      <c r="R13" s="87"/>
      <c r="S13" s="78" t="s">
        <v>41</v>
      </c>
      <c r="T13" s="78"/>
      <c r="U13" s="78"/>
      <c r="V13" s="78" t="s">
        <v>42</v>
      </c>
      <c r="W13" s="78"/>
      <c r="X13" s="78"/>
      <c r="Y13" s="78"/>
      <c r="Z13" s="78"/>
      <c r="AA13" s="78" t="s">
        <v>45</v>
      </c>
      <c r="AB13" s="78"/>
      <c r="AC13" s="78"/>
      <c r="AD13" s="74" t="s">
        <v>6</v>
      </c>
      <c r="AE13" s="74"/>
      <c r="AF13" s="74"/>
      <c r="AG13" s="74"/>
      <c r="AH13" s="75"/>
      <c r="AI13" s="8"/>
      <c r="AJ13" s="8"/>
    </row>
    <row r="14" spans="1:36" ht="12">
      <c r="A14" s="69"/>
      <c r="B14" s="80"/>
      <c r="C14" s="80"/>
      <c r="D14" s="80"/>
      <c r="E14" s="81"/>
      <c r="F14" s="81"/>
      <c r="G14" s="81"/>
      <c r="H14" s="80"/>
      <c r="I14" s="72"/>
      <c r="J14" s="72"/>
      <c r="K14" s="82"/>
      <c r="L14" s="85"/>
      <c r="M14" s="85"/>
      <c r="N14" s="88"/>
      <c r="O14" s="88"/>
      <c r="P14" s="88"/>
      <c r="Q14" s="88"/>
      <c r="R14" s="8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6"/>
      <c r="AE14" s="76"/>
      <c r="AF14" s="76"/>
      <c r="AG14" s="76"/>
      <c r="AH14" s="77"/>
      <c r="AI14" s="9"/>
      <c r="AJ14" s="9"/>
    </row>
    <row r="15" spans="1:36" ht="28.5" customHeight="1">
      <c r="A15" s="69"/>
      <c r="B15" s="80"/>
      <c r="C15" s="80"/>
      <c r="D15" s="80"/>
      <c r="E15" s="81"/>
      <c r="F15" s="81"/>
      <c r="G15" s="81"/>
      <c r="H15" s="80"/>
      <c r="I15" s="72"/>
      <c r="J15" s="72"/>
      <c r="K15" s="82"/>
      <c r="L15" s="85"/>
      <c r="M15" s="85"/>
      <c r="N15" s="83" t="s">
        <v>9</v>
      </c>
      <c r="O15" s="83"/>
      <c r="P15" s="83"/>
      <c r="Q15" s="83" t="s">
        <v>4</v>
      </c>
      <c r="R15" s="83"/>
      <c r="S15" s="84" t="s">
        <v>9</v>
      </c>
      <c r="T15" s="84"/>
      <c r="U15" s="84"/>
      <c r="V15" s="83" t="s">
        <v>9</v>
      </c>
      <c r="W15" s="83"/>
      <c r="X15" s="83"/>
      <c r="Y15" s="83" t="s">
        <v>11</v>
      </c>
      <c r="Z15" s="83"/>
      <c r="AA15" s="84" t="s">
        <v>9</v>
      </c>
      <c r="AB15" s="84"/>
      <c r="AC15" s="84"/>
      <c r="AD15" s="83" t="s">
        <v>43</v>
      </c>
      <c r="AE15" s="83"/>
      <c r="AF15" s="83"/>
      <c r="AG15" s="83" t="s">
        <v>4</v>
      </c>
      <c r="AH15" s="100"/>
      <c r="AI15" s="9"/>
      <c r="AJ15" s="9"/>
    </row>
    <row r="16" spans="1:36" ht="81.75" customHeight="1">
      <c r="A16" s="69"/>
      <c r="B16" s="80"/>
      <c r="C16" s="80"/>
      <c r="D16" s="80"/>
      <c r="E16" s="81"/>
      <c r="F16" s="81"/>
      <c r="G16" s="81"/>
      <c r="H16" s="80"/>
      <c r="I16" s="29" t="s">
        <v>37</v>
      </c>
      <c r="J16" s="29" t="s">
        <v>38</v>
      </c>
      <c r="K16" s="82"/>
      <c r="L16" s="85"/>
      <c r="M16" s="85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94" t="s">
        <v>46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6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94" t="s">
        <v>47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6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11566</v>
      </c>
      <c r="O23" s="17">
        <v>1130.979</v>
      </c>
      <c r="P23" s="17">
        <v>64.32</v>
      </c>
      <c r="Q23" s="17">
        <v>8260</v>
      </c>
      <c r="R23" s="17">
        <v>1130.979</v>
      </c>
      <c r="S23" s="47">
        <v>0</v>
      </c>
      <c r="T23" s="47">
        <v>0</v>
      </c>
      <c r="U23" s="47">
        <v>0</v>
      </c>
      <c r="V23" s="47">
        <v>200</v>
      </c>
      <c r="W23" s="47">
        <v>0</v>
      </c>
      <c r="X23" s="47">
        <v>0</v>
      </c>
      <c r="Y23" s="47">
        <v>200</v>
      </c>
      <c r="Z23" s="47">
        <v>0</v>
      </c>
      <c r="AA23" s="47">
        <v>0</v>
      </c>
      <c r="AB23" s="47">
        <v>0</v>
      </c>
      <c r="AC23" s="47">
        <v>0</v>
      </c>
      <c r="AD23" s="48">
        <f t="shared" si="2"/>
        <v>11366</v>
      </c>
      <c r="AE23" s="48">
        <f>O23+T23-W23-AB23</f>
        <v>1130.979</v>
      </c>
      <c r="AF23" s="48">
        <f t="shared" si="2"/>
        <v>64.32</v>
      </c>
      <c r="AG23" s="47">
        <v>8060</v>
      </c>
      <c r="AH23" s="49">
        <v>1130.98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657.995</v>
      </c>
      <c r="P24" s="17">
        <v>0</v>
      </c>
      <c r="Q24" s="17">
        <v>12062.6</v>
      </c>
      <c r="R24" s="17">
        <v>657.995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3" ref="AD24:AF25">N24+S24-V24-AA24</f>
        <v>18094</v>
      </c>
      <c r="AE24" s="48">
        <f t="shared" si="3"/>
        <v>657.995</v>
      </c>
      <c r="AF24" s="48">
        <f t="shared" si="3"/>
        <v>0</v>
      </c>
      <c r="AG24" s="47">
        <v>12062.6</v>
      </c>
      <c r="AH24" s="49">
        <v>658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155.461</v>
      </c>
      <c r="P25" s="17">
        <v>0</v>
      </c>
      <c r="Q25" s="17">
        <v>2850</v>
      </c>
      <c r="R25" s="17">
        <v>155.461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3"/>
        <v>4275</v>
      </c>
      <c r="AE25" s="48">
        <f t="shared" si="3"/>
        <v>155.461</v>
      </c>
      <c r="AF25" s="48">
        <f t="shared" si="3"/>
        <v>0</v>
      </c>
      <c r="AG25" s="47">
        <v>2850</v>
      </c>
      <c r="AH25" s="49">
        <v>155.46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1426.682</v>
      </c>
      <c r="P26" s="17">
        <v>0</v>
      </c>
      <c r="Q26" s="17">
        <v>10077.3</v>
      </c>
      <c r="R26" s="17">
        <v>1426.682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4" ref="AE26:AF28">O26+T26-W26-AB26</f>
        <v>1426.682</v>
      </c>
      <c r="AF26" s="48">
        <f t="shared" si="4"/>
        <v>0</v>
      </c>
      <c r="AG26" s="47">
        <v>10077.3</v>
      </c>
      <c r="AH26" s="49">
        <v>1426.68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81.974</v>
      </c>
      <c r="P27" s="17">
        <v>0</v>
      </c>
      <c r="Q27" s="17">
        <v>500</v>
      </c>
      <c r="R27" s="17">
        <v>81.974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4"/>
        <v>81.974</v>
      </c>
      <c r="AF27" s="48">
        <f t="shared" si="4"/>
        <v>0</v>
      </c>
      <c r="AG27" s="47">
        <v>500</v>
      </c>
      <c r="AH27" s="49">
        <v>81.97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984.575</v>
      </c>
      <c r="P28" s="17">
        <v>0</v>
      </c>
      <c r="Q28" s="17">
        <v>6000</v>
      </c>
      <c r="R28" s="17">
        <v>984.575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4"/>
        <v>984.575</v>
      </c>
      <c r="AF28" s="48">
        <f t="shared" si="4"/>
        <v>0</v>
      </c>
      <c r="AG28" s="47">
        <v>6000</v>
      </c>
      <c r="AH28" s="49">
        <v>984.58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467.345</v>
      </c>
      <c r="P29" s="17">
        <v>0</v>
      </c>
      <c r="Q29" s="17">
        <v>2848</v>
      </c>
      <c r="R29" s="17">
        <v>467.345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467.345</v>
      </c>
      <c r="AF29" s="48">
        <f>P29+U29-X29-AC29</f>
        <v>0</v>
      </c>
      <c r="AG29" s="47">
        <v>2848</v>
      </c>
      <c r="AH29" s="49">
        <v>467.34</v>
      </c>
      <c r="AI29" s="3"/>
      <c r="AJ29" s="3"/>
      <c r="AK29" s="3"/>
    </row>
    <row r="30" spans="1:38" ht="17.25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5" ref="N30:AA30">SUM(N22:N29)</f>
        <v>97932.439</v>
      </c>
      <c r="O30" s="44">
        <f t="shared" si="5"/>
        <v>4905.011</v>
      </c>
      <c r="P30" s="44">
        <f t="shared" si="5"/>
        <v>64.32</v>
      </c>
      <c r="Q30" s="44">
        <f t="shared" si="5"/>
        <v>59458.899999999994</v>
      </c>
      <c r="R30" s="44">
        <f t="shared" si="5"/>
        <v>4905.011</v>
      </c>
      <c r="S30" s="44">
        <f t="shared" si="5"/>
        <v>0</v>
      </c>
      <c r="T30" s="44">
        <f t="shared" si="5"/>
        <v>0</v>
      </c>
      <c r="U30" s="44">
        <f t="shared" si="5"/>
        <v>0</v>
      </c>
      <c r="V30" s="44">
        <f t="shared" si="5"/>
        <v>200</v>
      </c>
      <c r="W30" s="44">
        <f t="shared" si="5"/>
        <v>0</v>
      </c>
      <c r="X30" s="44">
        <f t="shared" si="5"/>
        <v>0</v>
      </c>
      <c r="Y30" s="44">
        <f t="shared" si="5"/>
        <v>200</v>
      </c>
      <c r="Z30" s="44">
        <f t="shared" si="5"/>
        <v>0</v>
      </c>
      <c r="AA30" s="44">
        <f t="shared" si="5"/>
        <v>0</v>
      </c>
      <c r="AB30" s="44">
        <f aca="true" t="shared" si="6" ref="AB30:AH30">SUM(AB22:AB29)</f>
        <v>0</v>
      </c>
      <c r="AC30" s="44">
        <f t="shared" si="6"/>
        <v>0</v>
      </c>
      <c r="AD30" s="44">
        <f t="shared" si="6"/>
        <v>97732.439</v>
      </c>
      <c r="AE30" s="44">
        <f t="shared" si="6"/>
        <v>4905.011</v>
      </c>
      <c r="AF30" s="44">
        <f t="shared" si="6"/>
        <v>64.32</v>
      </c>
      <c r="AG30" s="44">
        <f t="shared" si="6"/>
        <v>59258.899999999994</v>
      </c>
      <c r="AH30" s="44">
        <f t="shared" si="6"/>
        <v>4905.01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 hidden="1">
      <c r="A32" s="35" t="s">
        <v>50</v>
      </c>
      <c r="B32" s="14"/>
      <c r="C32" s="46"/>
      <c r="D32" s="53"/>
      <c r="E32" s="53"/>
      <c r="F32" s="12"/>
      <c r="G32" s="12"/>
      <c r="H32" s="53"/>
      <c r="I32" s="54"/>
      <c r="J32" s="14"/>
      <c r="K32" s="16"/>
      <c r="L32" s="19"/>
      <c r="M32" s="46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 aca="true" t="shared" si="7" ref="AD32:AF33">N32+S32-V32-AA32</f>
        <v>0</v>
      </c>
      <c r="AE32" s="48">
        <f t="shared" si="7"/>
        <v>0</v>
      </c>
      <c r="AF32" s="48">
        <f t="shared" si="7"/>
        <v>0</v>
      </c>
      <c r="AG32" s="47">
        <v>0</v>
      </c>
      <c r="AH32" s="49">
        <v>0</v>
      </c>
      <c r="AK32" s="21"/>
      <c r="AL32" s="22"/>
    </row>
    <row r="33" spans="1:38" ht="181.5" customHeight="1">
      <c r="A33" s="35" t="s">
        <v>50</v>
      </c>
      <c r="B33" s="14" t="s">
        <v>87</v>
      </c>
      <c r="C33" s="46" t="s">
        <v>88</v>
      </c>
      <c r="D33" s="53" t="s">
        <v>92</v>
      </c>
      <c r="E33" s="53" t="s">
        <v>93</v>
      </c>
      <c r="F33" s="12" t="s">
        <v>19</v>
      </c>
      <c r="G33" s="12" t="s">
        <v>56</v>
      </c>
      <c r="H33" s="53" t="s">
        <v>94</v>
      </c>
      <c r="I33" s="54">
        <v>42729</v>
      </c>
      <c r="J33" s="14"/>
      <c r="K33" s="16">
        <v>15000</v>
      </c>
      <c r="L33" s="19">
        <v>0.126</v>
      </c>
      <c r="M33" s="46" t="s">
        <v>20</v>
      </c>
      <c r="N33" s="16"/>
      <c r="O33" s="17">
        <v>0</v>
      </c>
      <c r="P33" s="17">
        <v>0</v>
      </c>
      <c r="Q33" s="17">
        <v>0</v>
      </c>
      <c r="R33" s="17">
        <v>0</v>
      </c>
      <c r="S33" s="47">
        <v>15000</v>
      </c>
      <c r="T33" s="47">
        <v>469.92</v>
      </c>
      <c r="U33" s="47">
        <v>0</v>
      </c>
      <c r="V33" s="47">
        <v>0</v>
      </c>
      <c r="W33" s="47">
        <v>469.92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f t="shared" si="7"/>
        <v>15000</v>
      </c>
      <c r="AE33" s="48">
        <f t="shared" si="7"/>
        <v>0</v>
      </c>
      <c r="AF33" s="48">
        <f t="shared" si="7"/>
        <v>0</v>
      </c>
      <c r="AG33" s="47">
        <v>0</v>
      </c>
      <c r="AH33" s="49">
        <v>0</v>
      </c>
      <c r="AK33" s="21"/>
      <c r="AL33" s="22"/>
    </row>
    <row r="34" spans="1:38" ht="181.5" customHeight="1">
      <c r="A34" s="35">
        <v>2</v>
      </c>
      <c r="B34" s="14"/>
      <c r="C34" s="46"/>
      <c r="D34" s="53" t="s">
        <v>89</v>
      </c>
      <c r="E34" s="53" t="s">
        <v>90</v>
      </c>
      <c r="F34" s="12" t="s">
        <v>19</v>
      </c>
      <c r="G34" s="12" t="s">
        <v>91</v>
      </c>
      <c r="H34" s="54">
        <v>42356</v>
      </c>
      <c r="I34" s="54">
        <v>42720</v>
      </c>
      <c r="J34" s="14"/>
      <c r="K34" s="16">
        <v>20000</v>
      </c>
      <c r="L34" s="19">
        <v>0.12</v>
      </c>
      <c r="M34" s="46" t="s">
        <v>20</v>
      </c>
      <c r="N34" s="16"/>
      <c r="O34" s="17">
        <v>0</v>
      </c>
      <c r="P34" s="17">
        <v>0</v>
      </c>
      <c r="Q34" s="17">
        <v>0</v>
      </c>
      <c r="R34" s="17">
        <v>0</v>
      </c>
      <c r="S34" s="47">
        <v>20000</v>
      </c>
      <c r="T34" s="47">
        <v>603.29</v>
      </c>
      <c r="U34" s="47">
        <v>0</v>
      </c>
      <c r="V34" s="47">
        <v>0</v>
      </c>
      <c r="W34" s="47">
        <v>603.29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20000</v>
      </c>
      <c r="AE34" s="48">
        <v>0</v>
      </c>
      <c r="AF34" s="48">
        <v>0</v>
      </c>
      <c r="AG34" s="47">
        <v>0</v>
      </c>
      <c r="AH34" s="47">
        <v>0</v>
      </c>
      <c r="AK34" s="21"/>
      <c r="AL34" s="22"/>
    </row>
    <row r="35" spans="1:38" ht="17.25">
      <c r="A35" s="50" t="s">
        <v>14</v>
      </c>
      <c r="B35" s="51"/>
      <c r="C35" s="51"/>
      <c r="D35" s="51"/>
      <c r="E35" s="51"/>
      <c r="F35" s="51"/>
      <c r="G35" s="51"/>
      <c r="H35" s="51"/>
      <c r="I35" s="51"/>
      <c r="J35" s="51"/>
      <c r="K35" s="55">
        <f>K32+K34+K33</f>
        <v>35000</v>
      </c>
      <c r="L35" s="51"/>
      <c r="M35" s="51"/>
      <c r="N35" s="44">
        <f>N32+N34</f>
        <v>0</v>
      </c>
      <c r="O35" s="44">
        <f>O32</f>
        <v>0</v>
      </c>
      <c r="P35" s="44">
        <f>P32</f>
        <v>0</v>
      </c>
      <c r="Q35" s="44">
        <f>Q32</f>
        <v>0</v>
      </c>
      <c r="R35" s="44">
        <f>R32</f>
        <v>0</v>
      </c>
      <c r="S35" s="44">
        <f>S33+S34</f>
        <v>35000</v>
      </c>
      <c r="T35" s="44">
        <f>T32+T33+T34</f>
        <v>1073.21</v>
      </c>
      <c r="U35" s="44">
        <f>U32</f>
        <v>0</v>
      </c>
      <c r="V35" s="44">
        <f>V32</f>
        <v>0</v>
      </c>
      <c r="W35" s="44">
        <f>W32+W33+W34</f>
        <v>1073.21</v>
      </c>
      <c r="X35" s="44">
        <f aca="true" t="shared" si="8" ref="X35:AC35">X32</f>
        <v>0</v>
      </c>
      <c r="Y35" s="44">
        <f t="shared" si="8"/>
        <v>0</v>
      </c>
      <c r="Z35" s="44">
        <f t="shared" si="8"/>
        <v>0</v>
      </c>
      <c r="AA35" s="44">
        <f t="shared" si="8"/>
        <v>0</v>
      </c>
      <c r="AB35" s="44">
        <f t="shared" si="8"/>
        <v>0</v>
      </c>
      <c r="AC35" s="44">
        <f t="shared" si="8"/>
        <v>0</v>
      </c>
      <c r="AD35" s="44">
        <f>AD33+AD34</f>
        <v>35000</v>
      </c>
      <c r="AE35" s="44">
        <f>AE32</f>
        <v>0</v>
      </c>
      <c r="AF35" s="44">
        <f>AF32</f>
        <v>0</v>
      </c>
      <c r="AG35" s="44">
        <f>AG32</f>
        <v>0</v>
      </c>
      <c r="AH35" s="44">
        <f>AH32</f>
        <v>0</v>
      </c>
      <c r="AK35" s="21"/>
      <c r="AL35" s="22"/>
    </row>
    <row r="36" spans="1:34" ht="15.75">
      <c r="A36" s="41" t="s">
        <v>49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52"/>
    </row>
    <row r="37" spans="1:34" ht="15.75">
      <c r="A37" s="50" t="s">
        <v>15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6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5">
        <v>0</v>
      </c>
    </row>
    <row r="38" spans="1:34" ht="16.5" thickBot="1">
      <c r="A38" s="57" t="s">
        <v>16</v>
      </c>
      <c r="B38" s="58"/>
      <c r="C38" s="58"/>
      <c r="D38" s="58"/>
      <c r="E38" s="58"/>
      <c r="F38" s="58"/>
      <c r="G38" s="58"/>
      <c r="H38" s="58"/>
      <c r="I38" s="58"/>
      <c r="J38" s="58"/>
      <c r="K38" s="59">
        <f>K30+K35</f>
        <v>146032.663</v>
      </c>
      <c r="L38" s="58"/>
      <c r="M38" s="58"/>
      <c r="N38" s="60">
        <f aca="true" t="shared" si="9" ref="N38:AH38">SUM(N37,N35,N30,N20)</f>
        <v>97932.439</v>
      </c>
      <c r="O38" s="60">
        <f t="shared" si="9"/>
        <v>4905.011</v>
      </c>
      <c r="P38" s="60">
        <f t="shared" si="9"/>
        <v>64.32</v>
      </c>
      <c r="Q38" s="60">
        <f t="shared" si="9"/>
        <v>59458.899999999994</v>
      </c>
      <c r="R38" s="60">
        <f t="shared" si="9"/>
        <v>4905.011</v>
      </c>
      <c r="S38" s="60">
        <f t="shared" si="9"/>
        <v>35000</v>
      </c>
      <c r="T38" s="60">
        <f t="shared" si="9"/>
        <v>1073.21</v>
      </c>
      <c r="U38" s="60">
        <f t="shared" si="9"/>
        <v>0</v>
      </c>
      <c r="V38" s="60">
        <f t="shared" si="9"/>
        <v>200</v>
      </c>
      <c r="W38" s="60">
        <f t="shared" si="9"/>
        <v>1073.21</v>
      </c>
      <c r="X38" s="60">
        <f t="shared" si="9"/>
        <v>0</v>
      </c>
      <c r="Y38" s="60">
        <f t="shared" si="9"/>
        <v>200</v>
      </c>
      <c r="Z38" s="60">
        <f t="shared" si="9"/>
        <v>0</v>
      </c>
      <c r="AA38" s="60">
        <f t="shared" si="9"/>
        <v>0</v>
      </c>
      <c r="AB38" s="60">
        <f t="shared" si="9"/>
        <v>0</v>
      </c>
      <c r="AC38" s="60">
        <f t="shared" si="9"/>
        <v>0</v>
      </c>
      <c r="AD38" s="60">
        <f t="shared" si="9"/>
        <v>132732.439</v>
      </c>
      <c r="AE38" s="60">
        <f t="shared" si="9"/>
        <v>4905.011</v>
      </c>
      <c r="AF38" s="60">
        <f t="shared" si="9"/>
        <v>64.32</v>
      </c>
      <c r="AG38" s="60">
        <f t="shared" si="9"/>
        <v>59258.899999999994</v>
      </c>
      <c r="AH38" s="61">
        <f t="shared" si="9"/>
        <v>4905.01</v>
      </c>
    </row>
    <row r="39" spans="1:34" ht="15.75">
      <c r="A39" s="23"/>
      <c r="B39" s="2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62"/>
      <c r="N39" s="62"/>
      <c r="O39" s="62"/>
      <c r="P39" s="62"/>
      <c r="Q39" s="6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3"/>
      <c r="D40" s="64"/>
      <c r="E40" s="23"/>
      <c r="F40" s="63"/>
      <c r="G40" s="63"/>
      <c r="H40" s="23"/>
      <c r="I40" s="23"/>
      <c r="J40" s="63"/>
      <c r="K40" s="65"/>
      <c r="L40" s="63"/>
      <c r="M40" s="62"/>
      <c r="N40" s="62"/>
      <c r="O40" s="62"/>
      <c r="P40" s="62"/>
      <c r="Q40" s="62"/>
      <c r="R40" s="23"/>
      <c r="S40" s="66"/>
      <c r="T40" s="66"/>
      <c r="U40" s="23"/>
      <c r="V40" s="23"/>
      <c r="W40" s="66"/>
      <c r="X40" s="23"/>
      <c r="Y40" s="23"/>
      <c r="Z40" s="23"/>
      <c r="AA40" s="23"/>
      <c r="AB40" s="23"/>
      <c r="AC40" s="23"/>
      <c r="AD40" s="66"/>
      <c r="AE40" s="23"/>
      <c r="AF40" s="23"/>
      <c r="AG40" s="23"/>
      <c r="AH40" s="23"/>
    </row>
    <row r="41" spans="1:34" ht="15.75">
      <c r="A41" s="23"/>
      <c r="B41" s="2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2"/>
      <c r="N41" s="62"/>
      <c r="O41" s="62"/>
      <c r="P41" s="62"/>
      <c r="Q41" s="6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.75">
      <c r="A42" s="23"/>
      <c r="B42" s="23"/>
      <c r="C42" s="64"/>
      <c r="D42" s="64"/>
      <c r="E42" s="64"/>
      <c r="F42" s="64"/>
      <c r="G42" s="64"/>
      <c r="H42" s="64"/>
      <c r="I42" s="64"/>
      <c r="J42" s="64"/>
      <c r="K42" s="89"/>
      <c r="L42" s="89"/>
      <c r="M42" s="89"/>
      <c r="N42" s="64"/>
      <c r="O42" s="64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4:19" ht="12">
      <c r="D43" s="7"/>
      <c r="E43" s="7"/>
      <c r="F43" s="7"/>
      <c r="G43" s="7"/>
      <c r="H43" s="7"/>
      <c r="I43" s="7"/>
      <c r="J43" s="7"/>
      <c r="K43" s="7"/>
      <c r="L43" s="7"/>
      <c r="O43" s="7"/>
      <c r="P43" s="7"/>
      <c r="Q43" s="7"/>
      <c r="R43" s="7"/>
      <c r="S43" s="7"/>
    </row>
  </sheetData>
  <sheetProtection/>
  <mergeCells count="39"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  <mergeCell ref="K42:M42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2016-04-05T02:47:15Z</cp:lastPrinted>
  <dcterms:created xsi:type="dcterms:W3CDTF">2000-10-03T09:28:13Z</dcterms:created>
  <dcterms:modified xsi:type="dcterms:W3CDTF">2016-04-05T02:50:17Z</dcterms:modified>
  <cp:category/>
  <cp:version/>
  <cp:contentType/>
  <cp:contentStatus/>
</cp:coreProperties>
</file>