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<sst xmlns="http://schemas.openxmlformats.org/spreadsheetml/2006/main" count="159" uniqueCount="99">
  <si>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</si>
  <si>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</si>
  <si>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</si>
  <si>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</si>
  <si>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</si>
  <si>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</si>
  <si>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</si>
  <si>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</si>
  <si>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</si>
  <si>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</si>
  <si>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</si>
  <si>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</si>
  <si>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</si>
  <si>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</si>
  <si>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</si>
  <si>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</si>
  <si>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</si>
  <si>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</si>
  <si>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</si>
  <si>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</si>
  <si>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</si>
  <si>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</si>
  <si>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</si>
  <si>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</si>
  <si>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</si>
  <si>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</si>
  <si>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</si>
  <si>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</si>
  <si>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</si>
  <si>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</si>
  <si>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</si>
  <si>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</si>
  <si>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</si>
  <si>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</si>
  <si>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</si>
  <si>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</si>
  <si>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</si>
  <si>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</si>
  <si>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</si>
  <si>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</si>
  <si>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</si>
  <si>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</si>
  <si>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</si>
  <si>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</si>
  <si>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</si>
  <si>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</si>
  <si>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</si>
  <si>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</si>
  <si>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</si>
  <si>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</si>
  <si>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</si>
  <si>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</si>
  <si>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</si>
  <si>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</si>
  <si>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</si>
  <si>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</si>
  <si>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</si>
  <si>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</si>
  <si>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</si>
  <si>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</si>
  <si>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</si>
  <si>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</si>
  <si>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</si>
  <si>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</si>
  <si>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</si>
  <si>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</si>
  <si>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</si>
  <si>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</si>
  <si>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</si>
  <si>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</si>
  <si>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</si>
  <si>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</si>
  <si>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</si>
  <si>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</si>
  <si>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</si>
  <si>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</si>
  <si>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</si>
  <si>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</si>
  <si>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</si>
  <si>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</si>
  <si>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</si>
  <si>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</si>
  <si>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</si>
  <si>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>Предельный объем расходов на обслуживание муниципального долга 8 650 тыс. руб.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</si>
  <si>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</si>
  <si>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</si>
  <si>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</si>
  <si>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</si>
  <si>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</si>
  <si>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</si>
  <si>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</si>
  <si>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Верхний предел муниципального долга по состоянию на 1 января 2019 г. 130 074тыс.руб.</t>
  </si>
  <si>
    <t xml:space="preserve"> ___01.12.2018 г.___</t>
  </si>
  <si>
    <t xml:space="preserve">Объем муниципального долга по состоянию на 01.12.2018_г. </t>
  </si>
  <si>
    <r>
      <t>решением Думы городского округа "город Саянск"  от 18.10.201</t>
    </r>
    <r>
      <rPr>
        <sz val="12"/>
        <color indexed="8"/>
        <rFont val="Times New Roman"/>
        <family val="1"/>
      </rPr>
      <t>8г. № 71-67-18-51" «О внесении изменений и дополнений в решение Думы городского округа муниципального образования «город Саянск»  от 21.12.2017 № 71-67-17-28 «О местном бюджете на  2018 год и на плановый период 2019 и 2020 годов»</t>
    </r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</si>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</sst>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4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selection activeCell="W35" sqref="W35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29"/>
      <c r="AD1" s="129"/>
      <c r="AE1" s="129"/>
      <c r="AF1" s="129"/>
      <c r="AG1" s="129"/>
    </row>
    <row r="2" spans="29:33" ht="6.75" customHeight="1" hidden="1">
      <c r="AC2" s="134"/>
      <c r="AD2" s="134"/>
      <c r="AE2" s="134"/>
      <c r="AF2" s="134"/>
      <c r="AG2" s="134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32" t="s">
        <v>21</v>
      </c>
      <c r="K3" s="132"/>
      <c r="L3" s="132"/>
      <c r="M3" s="132"/>
      <c r="N3" s="132"/>
      <c r="O3" s="132"/>
      <c r="P3" s="132"/>
      <c r="Q3" s="132"/>
      <c r="R3" s="13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36" t="s">
        <v>18</v>
      </c>
      <c r="K4" s="136"/>
      <c r="L4" s="136"/>
      <c r="M4" s="136"/>
      <c r="N4" s="136"/>
      <c r="O4" s="136"/>
      <c r="P4" s="136"/>
      <c r="Q4" s="136"/>
      <c r="R4" s="13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24" t="s">
        <v>92</v>
      </c>
      <c r="J5" s="1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33" t="s">
        <v>94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88"/>
      <c r="S7" s="88"/>
      <c r="T7" s="88"/>
      <c r="U7" s="88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13.5" customHeight="1">
      <c r="A9" s="119" t="s">
        <v>30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19" t="s">
        <v>83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93</v>
      </c>
      <c r="B11" s="91"/>
      <c r="C11" s="91"/>
      <c r="D11" s="91"/>
      <c r="E11" s="91"/>
      <c r="F11" s="91"/>
      <c r="G11" s="135">
        <f>AD38</f>
        <v>124251.99</v>
      </c>
      <c r="H11" s="135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30" t="s">
        <v>2</v>
      </c>
      <c r="AH12" s="130"/>
    </row>
    <row r="13" spans="1:36" ht="23.25" customHeight="1">
      <c r="A13" s="143" t="s">
        <v>31</v>
      </c>
      <c r="B13" s="109" t="s">
        <v>32</v>
      </c>
      <c r="C13" s="109" t="s">
        <v>3</v>
      </c>
      <c r="D13" s="109" t="s">
        <v>27</v>
      </c>
      <c r="E13" s="109" t="s">
        <v>33</v>
      </c>
      <c r="F13" s="109" t="s">
        <v>34</v>
      </c>
      <c r="G13" s="109" t="s">
        <v>35</v>
      </c>
      <c r="H13" s="109" t="s">
        <v>8</v>
      </c>
      <c r="I13" s="109" t="s">
        <v>36</v>
      </c>
      <c r="J13" s="117"/>
      <c r="K13" s="109" t="s">
        <v>39</v>
      </c>
      <c r="L13" s="109" t="s">
        <v>40</v>
      </c>
      <c r="M13" s="109" t="s">
        <v>7</v>
      </c>
      <c r="N13" s="121" t="s">
        <v>10</v>
      </c>
      <c r="O13" s="122"/>
      <c r="P13" s="122"/>
      <c r="Q13" s="122"/>
      <c r="R13" s="122"/>
      <c r="S13" s="126" t="s">
        <v>41</v>
      </c>
      <c r="T13" s="126"/>
      <c r="U13" s="126"/>
      <c r="V13" s="126" t="s">
        <v>42</v>
      </c>
      <c r="W13" s="126"/>
      <c r="X13" s="126"/>
      <c r="Y13" s="126"/>
      <c r="Z13" s="126"/>
      <c r="AA13" s="126" t="s">
        <v>45</v>
      </c>
      <c r="AB13" s="126"/>
      <c r="AC13" s="126"/>
      <c r="AD13" s="138" t="s">
        <v>6</v>
      </c>
      <c r="AE13" s="138"/>
      <c r="AF13" s="138"/>
      <c r="AG13" s="138"/>
      <c r="AH13" s="139"/>
      <c r="AI13" s="8"/>
      <c r="AJ13" s="8"/>
    </row>
    <row r="14" spans="1:36" ht="12.75">
      <c r="A14" s="144"/>
      <c r="B14" s="110"/>
      <c r="C14" s="110"/>
      <c r="D14" s="110"/>
      <c r="E14" s="128"/>
      <c r="F14" s="128"/>
      <c r="G14" s="128"/>
      <c r="H14" s="110"/>
      <c r="I14" s="118"/>
      <c r="J14" s="118"/>
      <c r="K14" s="142"/>
      <c r="L14" s="116"/>
      <c r="M14" s="116"/>
      <c r="N14" s="123"/>
      <c r="O14" s="123"/>
      <c r="P14" s="123"/>
      <c r="Q14" s="123"/>
      <c r="R14" s="123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40"/>
      <c r="AE14" s="140"/>
      <c r="AF14" s="140"/>
      <c r="AG14" s="140"/>
      <c r="AH14" s="141"/>
      <c r="AI14" s="9"/>
      <c r="AJ14" s="9"/>
    </row>
    <row r="15" spans="1:36" ht="28.5" customHeight="1">
      <c r="A15" s="144"/>
      <c r="B15" s="110"/>
      <c r="C15" s="110"/>
      <c r="D15" s="110"/>
      <c r="E15" s="128"/>
      <c r="F15" s="128"/>
      <c r="G15" s="128"/>
      <c r="H15" s="110"/>
      <c r="I15" s="118"/>
      <c r="J15" s="118"/>
      <c r="K15" s="142"/>
      <c r="L15" s="116"/>
      <c r="M15" s="116"/>
      <c r="N15" s="120" t="s">
        <v>9</v>
      </c>
      <c r="O15" s="120"/>
      <c r="P15" s="120"/>
      <c r="Q15" s="120" t="s">
        <v>4</v>
      </c>
      <c r="R15" s="120"/>
      <c r="S15" s="131" t="s">
        <v>9</v>
      </c>
      <c r="T15" s="131"/>
      <c r="U15" s="131"/>
      <c r="V15" s="120" t="s">
        <v>9</v>
      </c>
      <c r="W15" s="120"/>
      <c r="X15" s="120"/>
      <c r="Y15" s="120" t="s">
        <v>11</v>
      </c>
      <c r="Z15" s="120"/>
      <c r="AA15" s="131" t="s">
        <v>9</v>
      </c>
      <c r="AB15" s="131"/>
      <c r="AC15" s="131"/>
      <c r="AD15" s="120" t="s">
        <v>43</v>
      </c>
      <c r="AE15" s="120"/>
      <c r="AF15" s="120"/>
      <c r="AG15" s="120" t="s">
        <v>4</v>
      </c>
      <c r="AH15" s="137"/>
      <c r="AI15" s="9"/>
      <c r="AJ15" s="9"/>
    </row>
    <row r="16" spans="1:36" ht="81.75" customHeight="1">
      <c r="A16" s="144"/>
      <c r="B16" s="110"/>
      <c r="C16" s="110"/>
      <c r="D16" s="110"/>
      <c r="E16" s="128"/>
      <c r="F16" s="128"/>
      <c r="G16" s="128"/>
      <c r="H16" s="110"/>
      <c r="I16" s="27" t="s">
        <v>37</v>
      </c>
      <c r="J16" s="27" t="s">
        <v>38</v>
      </c>
      <c r="K16" s="142"/>
      <c r="L16" s="116"/>
      <c r="M16" s="116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13" t="s">
        <v>46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13" t="s">
        <v>47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5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5223.39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1700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3523.3900000000003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84</v>
      </c>
      <c r="F23" s="12" t="s">
        <v>19</v>
      </c>
      <c r="G23" s="12" t="s">
        <v>53</v>
      </c>
      <c r="H23" s="14">
        <v>41512</v>
      </c>
      <c r="I23" s="14" t="s">
        <v>90</v>
      </c>
      <c r="J23" s="15"/>
      <c r="K23" s="16">
        <v>14666</v>
      </c>
      <c r="L23" s="99">
        <v>0.001</v>
      </c>
      <c r="M23" s="44" t="s">
        <v>20</v>
      </c>
      <c r="N23" s="16">
        <v>2966</v>
      </c>
      <c r="O23" s="17">
        <v>1249.22</v>
      </c>
      <c r="P23" s="17">
        <v>0</v>
      </c>
      <c r="Q23" s="17">
        <v>2966</v>
      </c>
      <c r="R23" s="17">
        <v>1249.22</v>
      </c>
      <c r="S23" s="45">
        <v>4159.8</v>
      </c>
      <c r="T23" s="45">
        <v>920.13</v>
      </c>
      <c r="U23" s="45">
        <v>1995.39</v>
      </c>
      <c r="V23" s="45">
        <v>831.29</v>
      </c>
      <c r="W23" s="45">
        <v>4.95</v>
      </c>
      <c r="X23" s="45">
        <v>0</v>
      </c>
      <c r="Y23" s="45">
        <v>831.29</v>
      </c>
      <c r="Z23" s="45">
        <v>0</v>
      </c>
      <c r="AA23" s="45">
        <v>0</v>
      </c>
      <c r="AB23" s="45">
        <v>2164.41</v>
      </c>
      <c r="AC23" s="45">
        <v>1995.39</v>
      </c>
      <c r="AD23" s="46">
        <v>6294.51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85</v>
      </c>
      <c r="F24" s="12" t="s">
        <v>19</v>
      </c>
      <c r="G24" s="12" t="s">
        <v>53</v>
      </c>
      <c r="H24" s="14">
        <v>41611</v>
      </c>
      <c r="I24" s="14" t="s">
        <v>90</v>
      </c>
      <c r="J24" s="15"/>
      <c r="K24" s="16">
        <v>18094</v>
      </c>
      <c r="L24" s="99">
        <v>0.001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</v>
      </c>
      <c r="R24" s="17">
        <v>963.438</v>
      </c>
      <c r="S24" s="45">
        <v>7746.64</v>
      </c>
      <c r="T24" s="45">
        <v>2287.25</v>
      </c>
      <c r="U24" s="45">
        <v>4514.7</v>
      </c>
      <c r="V24" s="45">
        <v>1968.91</v>
      </c>
      <c r="W24" s="45">
        <v>18.76</v>
      </c>
      <c r="X24" s="45">
        <v>0</v>
      </c>
      <c r="Y24" s="45">
        <v>1968.91</v>
      </c>
      <c r="Z24" s="45">
        <v>0</v>
      </c>
      <c r="AA24" s="45">
        <v>0</v>
      </c>
      <c r="AB24" s="45">
        <v>3231.93</v>
      </c>
      <c r="AC24" s="45">
        <v>4514.7</v>
      </c>
      <c r="AD24" s="46">
        <v>23871.73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86</v>
      </c>
      <c r="F25" s="12" t="s">
        <v>19</v>
      </c>
      <c r="G25" s="12" t="s">
        <v>53</v>
      </c>
      <c r="H25" s="14">
        <v>41632</v>
      </c>
      <c r="I25" s="14" t="s">
        <v>90</v>
      </c>
      <c r="J25" s="15"/>
      <c r="K25" s="16">
        <v>4275</v>
      </c>
      <c r="L25" s="99">
        <v>0.001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1802.36</v>
      </c>
      <c r="T25" s="45">
        <v>529.08</v>
      </c>
      <c r="U25" s="45">
        <v>1045.1</v>
      </c>
      <c r="V25" s="45">
        <v>1063.87</v>
      </c>
      <c r="W25" s="45">
        <v>3.94</v>
      </c>
      <c r="X25" s="45">
        <v>0</v>
      </c>
      <c r="Y25" s="45">
        <v>1063.87</v>
      </c>
      <c r="Z25" s="45">
        <v>0</v>
      </c>
      <c r="AA25" s="45">
        <v>0</v>
      </c>
      <c r="AB25" s="45">
        <v>757.27</v>
      </c>
      <c r="AC25" s="45">
        <v>1045.1</v>
      </c>
      <c r="AD25" s="46">
        <v>5013.49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87</v>
      </c>
      <c r="F26" s="12" t="s">
        <v>19</v>
      </c>
      <c r="G26" s="12" t="s">
        <v>53</v>
      </c>
      <c r="H26" s="14">
        <v>41800</v>
      </c>
      <c r="I26" s="14" t="s">
        <v>90</v>
      </c>
      <c r="J26" s="15"/>
      <c r="K26" s="16">
        <v>19094</v>
      </c>
      <c r="L26" s="99">
        <v>0.001</v>
      </c>
      <c r="M26" s="44" t="s">
        <v>20</v>
      </c>
      <c r="N26" s="16">
        <v>19094</v>
      </c>
      <c r="O26" s="17">
        <v>1978.89</v>
      </c>
      <c r="P26" s="17">
        <v>0</v>
      </c>
      <c r="Q26" s="17">
        <v>19094</v>
      </c>
      <c r="R26" s="17">
        <v>1978.89</v>
      </c>
      <c r="S26" s="45">
        <v>8027.63</v>
      </c>
      <c r="T26" s="45">
        <v>2043.51</v>
      </c>
      <c r="U26" s="45">
        <v>4025.47</v>
      </c>
      <c r="V26" s="45">
        <v>1356.08</v>
      </c>
      <c r="W26" s="45">
        <v>20.24</v>
      </c>
      <c r="X26" s="45">
        <v>0</v>
      </c>
      <c r="Y26" s="45">
        <v>1356.08</v>
      </c>
      <c r="Z26" s="45">
        <v>0</v>
      </c>
      <c r="AA26" s="45">
        <v>0</v>
      </c>
      <c r="AB26" s="45">
        <v>4002.15</v>
      </c>
      <c r="AC26" s="45">
        <v>4025.47</v>
      </c>
      <c r="AD26" s="46">
        <v>25765.55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88</v>
      </c>
      <c r="F28" s="12" t="s">
        <v>19</v>
      </c>
      <c r="G28" s="12" t="s">
        <v>53</v>
      </c>
      <c r="H28" s="14">
        <v>41956</v>
      </c>
      <c r="I28" s="14" t="s">
        <v>90</v>
      </c>
      <c r="J28" s="15"/>
      <c r="K28" s="16">
        <v>18000</v>
      </c>
      <c r="L28" s="99">
        <v>0.001</v>
      </c>
      <c r="M28" s="44" t="s">
        <v>20</v>
      </c>
      <c r="N28" s="16">
        <v>18000</v>
      </c>
      <c r="O28" s="17">
        <v>1921.25</v>
      </c>
      <c r="P28" s="17">
        <v>0</v>
      </c>
      <c r="Q28" s="17">
        <v>18000</v>
      </c>
      <c r="R28" s="17">
        <v>1921.25</v>
      </c>
      <c r="S28" s="45">
        <v>5792.62</v>
      </c>
      <c r="T28" s="45">
        <v>1313.33</v>
      </c>
      <c r="U28" s="45">
        <v>2575.8</v>
      </c>
      <c r="V28" s="45">
        <v>1189.63</v>
      </c>
      <c r="W28" s="45">
        <v>17.76</v>
      </c>
      <c r="X28" s="45">
        <v>0</v>
      </c>
      <c r="Y28" s="45">
        <v>1189.63</v>
      </c>
      <c r="Z28" s="45">
        <v>0</v>
      </c>
      <c r="AA28" s="45">
        <v>0</v>
      </c>
      <c r="AB28" s="45">
        <v>3216.82</v>
      </c>
      <c r="AC28" s="45">
        <v>2575.8</v>
      </c>
      <c r="AD28" s="46">
        <v>22602.99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89</v>
      </c>
      <c r="F29" s="12" t="s">
        <v>19</v>
      </c>
      <c r="G29" s="12" t="s">
        <v>53</v>
      </c>
      <c r="H29" s="14">
        <v>41985</v>
      </c>
      <c r="I29" s="14" t="s">
        <v>90</v>
      </c>
      <c r="J29" s="15"/>
      <c r="K29" s="16">
        <v>8544</v>
      </c>
      <c r="L29" s="99">
        <v>0.001</v>
      </c>
      <c r="M29" s="44" t="s">
        <v>20</v>
      </c>
      <c r="N29" s="16">
        <v>8544</v>
      </c>
      <c r="O29" s="17">
        <v>925.26</v>
      </c>
      <c r="P29" s="17">
        <v>0</v>
      </c>
      <c r="Q29" s="17">
        <v>8544</v>
      </c>
      <c r="R29" s="17">
        <v>925.26</v>
      </c>
      <c r="S29" s="45">
        <v>2723.07</v>
      </c>
      <c r="T29" s="45">
        <v>610.07</v>
      </c>
      <c r="U29" s="45">
        <v>1196.16</v>
      </c>
      <c r="V29" s="45">
        <v>563.35</v>
      </c>
      <c r="W29" s="45">
        <v>8.41</v>
      </c>
      <c r="X29" s="45">
        <v>0</v>
      </c>
      <c r="Y29" s="45">
        <f>V29</f>
        <v>563.35</v>
      </c>
      <c r="Z29" s="45">
        <v>0</v>
      </c>
      <c r="AA29" s="45">
        <v>0</v>
      </c>
      <c r="AB29" s="45">
        <v>1526.92</v>
      </c>
      <c r="AC29" s="45">
        <v>1196.16</v>
      </c>
      <c r="AD29" s="46">
        <v>10703.72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70973</v>
      </c>
      <c r="O30" s="42">
        <f t="shared" si="3"/>
        <v>7270.178</v>
      </c>
      <c r="P30" s="42">
        <f t="shared" si="3"/>
        <v>5223.39</v>
      </c>
      <c r="Q30" s="42">
        <f t="shared" si="3"/>
        <v>70973</v>
      </c>
      <c r="R30" s="42">
        <f t="shared" si="3"/>
        <v>7270.178</v>
      </c>
      <c r="S30" s="42">
        <f t="shared" si="3"/>
        <v>30252.12</v>
      </c>
      <c r="T30" s="42">
        <f>SUM(T22:T29)</f>
        <v>7703.37</v>
      </c>
      <c r="U30" s="42">
        <f t="shared" si="3"/>
        <v>15352.619999999999</v>
      </c>
      <c r="V30" s="42">
        <f t="shared" si="3"/>
        <v>6973.13</v>
      </c>
      <c r="W30" s="42">
        <f t="shared" si="3"/>
        <v>74.06</v>
      </c>
      <c r="X30" s="42">
        <f t="shared" si="3"/>
        <v>1700</v>
      </c>
      <c r="Y30" s="42">
        <f>SUM(Y22:Y29)</f>
        <v>6973.13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14899.5</v>
      </c>
      <c r="AC30" s="42">
        <f t="shared" si="4"/>
        <v>15352.619999999999</v>
      </c>
      <c r="AD30" s="42">
        <f>SUM(AD22:AD29)</f>
        <v>94251.99</v>
      </c>
      <c r="AE30" s="42">
        <f t="shared" si="4"/>
        <v>0</v>
      </c>
      <c r="AF30" s="42">
        <f t="shared" si="4"/>
        <v>3523.3900000000003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 t="s">
        <v>76</v>
      </c>
      <c r="E32" s="71" t="s">
        <v>77</v>
      </c>
      <c r="F32" s="72" t="s">
        <v>19</v>
      </c>
      <c r="G32" s="72" t="s">
        <v>81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>
      <c r="A33" s="86" t="s">
        <v>50</v>
      </c>
      <c r="B33" s="93">
        <v>43053</v>
      </c>
      <c r="C33" s="87" t="s">
        <v>78</v>
      </c>
      <c r="D33" s="87" t="s">
        <v>79</v>
      </c>
      <c r="E33" s="71" t="s">
        <v>80</v>
      </c>
      <c r="F33" s="72" t="s">
        <v>19</v>
      </c>
      <c r="G33" s="72" t="s">
        <v>81</v>
      </c>
      <c r="H33" s="34" t="s">
        <v>82</v>
      </c>
      <c r="I33" s="93">
        <v>43462</v>
      </c>
      <c r="K33" s="94">
        <v>35000</v>
      </c>
      <c r="L33" s="95">
        <v>0.105</v>
      </c>
      <c r="M33" s="44" t="s">
        <v>20</v>
      </c>
      <c r="N33" s="94">
        <v>30000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2865.19</v>
      </c>
      <c r="U33" s="94">
        <v>0</v>
      </c>
      <c r="V33" s="94">
        <v>30000</v>
      </c>
      <c r="W33" s="45">
        <v>2865.19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95</v>
      </c>
      <c r="D34" s="102" t="s">
        <v>96</v>
      </c>
      <c r="E34" s="71" t="s">
        <v>97</v>
      </c>
      <c r="F34" s="72" t="s">
        <v>19</v>
      </c>
      <c r="G34" s="72" t="s">
        <v>98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30000</v>
      </c>
      <c r="T34" s="104">
        <v>24.59</v>
      </c>
      <c r="U34" s="104">
        <v>0</v>
      </c>
      <c r="V34" s="104">
        <v>0</v>
      </c>
      <c r="W34" s="105">
        <v>24.59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30000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8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65000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30000</v>
      </c>
      <c r="T35" s="85">
        <f t="shared" si="5"/>
        <v>2889.78</v>
      </c>
      <c r="U35" s="85">
        <f t="shared" si="5"/>
        <v>0</v>
      </c>
      <c r="V35" s="85">
        <f t="shared" si="5"/>
        <v>30000</v>
      </c>
      <c r="W35" s="85">
        <f t="shared" si="5"/>
        <v>2889.78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30000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.7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.7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6.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174534</v>
      </c>
      <c r="L38" s="53"/>
      <c r="M38" s="53"/>
      <c r="N38" s="55">
        <f>SUM(N37,N35,N30,N20)</f>
        <v>100973</v>
      </c>
      <c r="O38" s="55">
        <f>SUM(O37,O35,O30,O20)</f>
        <v>7270.178</v>
      </c>
      <c r="P38" s="55">
        <f aca="true" t="shared" si="6" ref="P38:AC38">SUM(P37,P35,P30,P20)</f>
        <v>5223.39</v>
      </c>
      <c r="Q38" s="55">
        <f>SUM(Q37,Q35,Q30,Q20)</f>
        <v>70973</v>
      </c>
      <c r="R38" s="55">
        <f t="shared" si="6"/>
        <v>7270.178</v>
      </c>
      <c r="S38" s="55">
        <f>SUM(S37,S35,S30,S20)</f>
        <v>60252.119999999995</v>
      </c>
      <c r="T38" s="55">
        <f>SUM(T37,T35,T30,T20)</f>
        <v>10593.15</v>
      </c>
      <c r="U38" s="55">
        <f t="shared" si="6"/>
        <v>15352.619999999999</v>
      </c>
      <c r="V38" s="55">
        <f t="shared" si="6"/>
        <v>36973.13</v>
      </c>
      <c r="W38" s="55">
        <f>SUM(W37,W35,W30,W20)</f>
        <v>2963.84</v>
      </c>
      <c r="X38" s="55">
        <f t="shared" si="6"/>
        <v>1700</v>
      </c>
      <c r="Y38" s="55">
        <f t="shared" si="6"/>
        <v>6973.13</v>
      </c>
      <c r="Z38" s="55">
        <f t="shared" si="6"/>
        <v>0</v>
      </c>
      <c r="AA38" s="55">
        <f t="shared" si="6"/>
        <v>0</v>
      </c>
      <c r="AB38" s="55">
        <f t="shared" si="6"/>
        <v>14899.5</v>
      </c>
      <c r="AC38" s="55">
        <f t="shared" si="6"/>
        <v>15352.619999999999</v>
      </c>
      <c r="AD38" s="55">
        <f>AD35+AD30</f>
        <v>124251.99</v>
      </c>
      <c r="AE38" s="55">
        <f>SUM(AE37,AE35,AE30,AE20)</f>
        <v>0</v>
      </c>
      <c r="AF38" s="55">
        <f>SUM(AF37,AF35,AF30,AF20)</f>
        <v>3523.3900000000003</v>
      </c>
      <c r="AG38" s="55">
        <f>SUM(AG37,AG35,AG30,AG20)</f>
        <v>0</v>
      </c>
      <c r="AH38" s="56">
        <f>SUM(AH37,AH35,AH30,AH20)</f>
        <v>0</v>
      </c>
    </row>
    <row r="39" spans="1:34" ht="15.75">
      <c r="A39" s="23"/>
      <c r="B39" s="23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23"/>
      <c r="B40" s="63"/>
      <c r="C40" s="64"/>
      <c r="D40" s="65"/>
      <c r="E40" s="63"/>
      <c r="F40" s="64"/>
      <c r="G40" s="112"/>
      <c r="H40" s="112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61"/>
      <c r="AE40" s="23"/>
      <c r="AF40" s="23"/>
      <c r="AG40" s="23"/>
      <c r="AH40" s="23"/>
    </row>
    <row r="41" spans="1:34" ht="18.7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24"/>
      <c r="L42" s="124"/>
      <c r="M42" s="124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.75">
      <c r="B43" s="63"/>
      <c r="C43" s="21"/>
      <c r="D43" s="21"/>
      <c r="E43" s="21"/>
      <c r="F43" s="21"/>
      <c r="G43" s="111"/>
      <c r="H43" s="111"/>
      <c r="I43" s="63"/>
      <c r="J43" s="7"/>
      <c r="K43" s="7"/>
      <c r="L43" s="7"/>
      <c r="O43" s="7"/>
      <c r="P43" s="7"/>
      <c r="Q43" s="7"/>
      <c r="R43" s="7"/>
      <c r="S43" s="7"/>
    </row>
    <row r="44" spans="2:9" ht="18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K13:K16"/>
    <mergeCell ref="A13:A16"/>
    <mergeCell ref="B13:B16"/>
    <mergeCell ref="J3:R3"/>
    <mergeCell ref="I5:J5"/>
    <mergeCell ref="S15:U15"/>
    <mergeCell ref="V13:Z14"/>
    <mergeCell ref="A7:Q7"/>
    <mergeCell ref="G13:G16"/>
    <mergeCell ref="D13:D16"/>
    <mergeCell ref="G11:H11"/>
    <mergeCell ref="J4:R4"/>
    <mergeCell ref="Q15:R15"/>
    <mergeCell ref="AC1:AG1"/>
    <mergeCell ref="AG12:AH12"/>
    <mergeCell ref="V15:X15"/>
    <mergeCell ref="AA15:AC15"/>
    <mergeCell ref="AD15:AF15"/>
    <mergeCell ref="AC2:AG2"/>
    <mergeCell ref="AG15:AH15"/>
    <mergeCell ref="AD13:AH14"/>
    <mergeCell ref="A9:U9"/>
    <mergeCell ref="N15:P15"/>
    <mergeCell ref="N13:R14"/>
    <mergeCell ref="C13:C16"/>
    <mergeCell ref="A10:N10"/>
    <mergeCell ref="K42:M42"/>
    <mergeCell ref="C39:L39"/>
    <mergeCell ref="S13:U14"/>
    <mergeCell ref="E13:E16"/>
    <mergeCell ref="F13:F16"/>
    <mergeCell ref="H13:H16"/>
    <mergeCell ref="G43:H43"/>
    <mergeCell ref="G40:H40"/>
    <mergeCell ref="A21:AH21"/>
    <mergeCell ref="L13:L16"/>
    <mergeCell ref="I13:J15"/>
    <mergeCell ref="Y15:Z15"/>
    <mergeCell ref="A18:AH18"/>
    <mergeCell ref="AA13:AC14"/>
    <mergeCell ref="M13:M16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2018-12-04T00:32:31Z</cp:lastPrinted>
  <dcterms:created xsi:type="dcterms:W3CDTF">2000-10-03T09:28:13Z</dcterms:created>
  <dcterms:modified xsi:type="dcterms:W3CDTF">2018-12-04T00:33:38Z</dcterms:modified>
  <cp:category/>
  <cp:version/>
  <cp:contentType/>
  <cp:contentStatus/>
</cp:coreProperties>
</file>