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00" windowWidth="11964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<sst xmlns="http://schemas.openxmlformats.org/spreadsheetml/2006/main" count="130" uniqueCount="90">
  <si>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</si>
  <si>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</si>
  <si>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</si>
  <si>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</si>
  <si>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</si>
  <si>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</si>
  <si>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</si>
  <si>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</si>
  <si>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</si>
  <si>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</si>
  <si>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</si>
  <si>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</si>
  <si>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</si>
  <si>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</si>
  <si>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</si>
  <si>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</si>
  <si>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</si>
  <si>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</si>
  <si>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</si>
  <si>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</si>
  <si>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</si>
  <si>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</si>
  <si>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</si>
  <si>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</si>
  <si>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</si>
  <si>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</si>
  <si>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</si>
  <si>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</si>
  <si>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</si>
  <si>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</si>
  <si>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</si>
  <si>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</si>
  <si>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</si>
  <si>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</si>
  <si>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</si>
  <si>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</si>
  <si>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</si>
  <si>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</si>
  <si>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</si>
  <si>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</si>
  <si>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</si>
  <si>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</si>
  <si>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</si>
  <si>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</si>
  <si>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</si>
  <si>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</si>
  <si>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</si>
  <si>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</si>
  <si>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</si>
  <si>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</si>
  <si>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</si>
  <si>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</si>
  <si>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</si>
  <si>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</si>
  <si>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</si>
  <si>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</si>
  <si>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</si>
  <si>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</si>
  <si>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</si>
  <si>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</si>
  <si>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</si>
  <si>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</si>
  <si>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</si>
  <si>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</si>
  <si>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</si>
  <si>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</si>
  <si>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</si>
  <si>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</si>
  <si>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</si>
  <si>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</si>
  <si>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</si>
  <si>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</si>
  <si>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</si>
  <si>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</si>
  <si>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</si>
  <si>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</si>
  <si>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</si>
  <si>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</si>
  <si>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</si>
  <si>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</si>
  <si>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</si>
  <si>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</si>
  <si>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</si>
  <si>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Решение Думы городского округа "город Саянск" от 24.12.2020г. № 71-67-20-56 "О местном бюджете на 2021 год и на плановый период 2022 и 2023 годов".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</si>
  <si>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79 506 000</t>
    </r>
    <r>
      <rPr>
        <b/>
        <sz val="12"/>
        <color indexed="8"/>
        <rFont val="Times New Roman"/>
        <family val="1"/>
      </rPr>
      <t xml:space="preserve"> руб.</t>
    </r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</si>
  <si>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</si>
  <si>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</si>
  <si>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по состоянию на 01.03.2021 года</t>
  </si>
  <si>
    <r>
      <t xml:space="preserve">Предельный объем расходов на обслуживание муниципального долга по состоянию на 01 марта 2021 года </t>
    </r>
    <r>
      <rPr>
        <b/>
        <sz val="12"/>
        <color indexed="8"/>
        <rFont val="Times New Roman"/>
        <family val="1"/>
      </rPr>
      <t>1 898 000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</si>
  <si>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t xml:space="preserve">Объем муниципального долга по состоянию на 01 марта 2021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</si>
</sst>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18" sqref="A17:AH18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9"/>
      <c r="H3" s="60" t="s">
        <v>33</v>
      </c>
      <c r="I3" s="9"/>
      <c r="J3" s="61"/>
      <c r="K3" s="61"/>
      <c r="L3" s="61"/>
      <c r="M3" s="61"/>
      <c r="N3" s="61"/>
      <c r="O3" s="61"/>
      <c r="P3" s="61"/>
      <c r="Q3" s="61"/>
      <c r="R3" s="61"/>
      <c r="S3" s="9"/>
      <c r="T3" s="9"/>
      <c r="U3" s="9"/>
      <c r="V3" s="9"/>
      <c r="W3" s="9"/>
      <c r="X3" s="9"/>
      <c r="Y3" s="9"/>
      <c r="Z3" s="9"/>
      <c r="AA3" s="9"/>
      <c r="AB3" s="9"/>
      <c r="AC3" s="62"/>
      <c r="AD3" s="63" t="s">
        <v>34</v>
      </c>
      <c r="AE3" s="63"/>
      <c r="AF3" s="63"/>
      <c r="AG3" s="9"/>
      <c r="AH3" s="62"/>
      <c r="AJ3" s="35"/>
      <c r="AK3" s="35"/>
      <c r="AL3" s="35"/>
      <c r="AM3" s="35"/>
    </row>
    <row r="4" spans="1:34" ht="15">
      <c r="A4" s="9"/>
      <c r="B4" s="9"/>
      <c r="C4" s="59"/>
      <c r="D4" s="9"/>
      <c r="E4" s="9"/>
      <c r="F4" s="9" t="s">
        <v>87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2"/>
      <c r="AD4" s="63" t="s">
        <v>35</v>
      </c>
      <c r="AE4" s="63"/>
      <c r="AF4" s="63"/>
      <c r="AG4" s="9"/>
      <c r="AH4" s="62"/>
    </row>
    <row r="5" spans="1:34" ht="15">
      <c r="A5" s="9"/>
      <c r="B5" s="9"/>
      <c r="C5" s="59"/>
      <c r="D5" s="9"/>
      <c r="E5" s="9"/>
      <c r="F5" s="9"/>
      <c r="G5" s="9"/>
      <c r="H5" s="9"/>
      <c r="I5" s="64"/>
      <c r="J5" s="6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2"/>
      <c r="AD5" s="63" t="s">
        <v>36</v>
      </c>
      <c r="AE5" s="63"/>
      <c r="AF5" s="63"/>
      <c r="AG5" s="9"/>
      <c r="AH5" s="62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2"/>
      <c r="AD6" s="63" t="s">
        <v>37</v>
      </c>
      <c r="AE6" s="63"/>
      <c r="AF6" s="63"/>
      <c r="AG6" s="63"/>
      <c r="AH6" s="62"/>
    </row>
    <row r="7" spans="1:34" s="65" customFormat="1" ht="35.25" customHeight="1">
      <c r="A7" s="123" t="s">
        <v>83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6.5" customHeight="1">
      <c r="A8" s="10" t="s">
        <v>84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6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97">
        <f>AD33</f>
        <v>114988233.31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.75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7"/>
      <c r="AJ14" s="67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7"/>
      <c r="AJ15" s="67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5" t="s">
        <v>21</v>
      </c>
      <c r="J16" s="45" t="s">
        <v>22</v>
      </c>
      <c r="K16" s="120"/>
      <c r="L16" s="103"/>
      <c r="M16" s="103"/>
      <c r="N16" s="45" t="s">
        <v>0</v>
      </c>
      <c r="O16" s="45" t="s">
        <v>40</v>
      </c>
      <c r="P16" s="46" t="s">
        <v>4</v>
      </c>
      <c r="Q16" s="45" t="s">
        <v>0</v>
      </c>
      <c r="R16" s="45" t="s">
        <v>41</v>
      </c>
      <c r="S16" s="45" t="s">
        <v>0</v>
      </c>
      <c r="T16" s="45" t="s">
        <v>27</v>
      </c>
      <c r="U16" s="45" t="s">
        <v>4</v>
      </c>
      <c r="V16" s="45" t="s">
        <v>0</v>
      </c>
      <c r="W16" s="45" t="s">
        <v>27</v>
      </c>
      <c r="X16" s="45" t="s">
        <v>4</v>
      </c>
      <c r="Y16" s="45" t="s">
        <v>42</v>
      </c>
      <c r="Z16" s="45" t="s">
        <v>43</v>
      </c>
      <c r="AA16" s="45" t="s">
        <v>44</v>
      </c>
      <c r="AB16" s="45" t="s">
        <v>45</v>
      </c>
      <c r="AC16" s="45" t="s">
        <v>4</v>
      </c>
      <c r="AD16" s="45" t="s">
        <v>0</v>
      </c>
      <c r="AE16" s="45" t="s">
        <v>45</v>
      </c>
      <c r="AF16" s="45" t="s">
        <v>4</v>
      </c>
      <c r="AG16" s="45" t="s">
        <v>44</v>
      </c>
      <c r="AH16" s="47" t="s">
        <v>27</v>
      </c>
      <c r="AI16" s="2"/>
      <c r="AJ16" s="1"/>
    </row>
    <row r="17" spans="1:36" ht="15" customHeight="1" thickBot="1">
      <c r="A17" s="6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f>O17+1</f>
        <v>16</v>
      </c>
      <c r="Q17" s="48">
        <f>P17+1</f>
        <v>17</v>
      </c>
      <c r="R17" s="48">
        <v>18</v>
      </c>
      <c r="S17" s="48">
        <v>19</v>
      </c>
      <c r="T17" s="48">
        <v>20</v>
      </c>
      <c r="U17" s="48">
        <f aca="true" t="shared" si="0" ref="U17:AG17">T17+1</f>
        <v>21</v>
      </c>
      <c r="V17" s="48">
        <f t="shared" si="0"/>
        <v>22</v>
      </c>
      <c r="W17" s="48">
        <v>23</v>
      </c>
      <c r="X17" s="48">
        <f t="shared" si="0"/>
        <v>24</v>
      </c>
      <c r="Y17" s="48">
        <f t="shared" si="0"/>
        <v>25</v>
      </c>
      <c r="Z17" s="48">
        <v>26</v>
      </c>
      <c r="AA17" s="48">
        <v>27</v>
      </c>
      <c r="AB17" s="48">
        <v>28</v>
      </c>
      <c r="AC17" s="48">
        <v>29</v>
      </c>
      <c r="AD17" s="48">
        <v>30</v>
      </c>
      <c r="AE17" s="48">
        <v>31</v>
      </c>
      <c r="AF17" s="48">
        <f t="shared" si="0"/>
        <v>32</v>
      </c>
      <c r="AG17" s="48">
        <f t="shared" si="0"/>
        <v>33</v>
      </c>
      <c r="AH17" s="49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9"/>
      <c r="AJ18" s="69"/>
      <c r="AK18" s="69"/>
    </row>
    <row r="19" spans="1:37" s="35" customFormat="1" ht="15">
      <c r="A19" s="39" t="s">
        <v>11</v>
      </c>
      <c r="B19" s="7"/>
      <c r="C19" s="7"/>
      <c r="D19" s="7"/>
      <c r="E19" s="7"/>
      <c r="F19" s="7"/>
      <c r="G19" s="7"/>
      <c r="H19" s="31"/>
      <c r="I19" s="31"/>
      <c r="J19" s="32"/>
      <c r="K19" s="32"/>
      <c r="L19" s="32"/>
      <c r="M19" s="32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40">
        <v>0</v>
      </c>
      <c r="AI19" s="5"/>
      <c r="AJ19" s="70"/>
      <c r="AK19" s="70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71"/>
      <c r="AJ20" s="71"/>
      <c r="AK20" s="71"/>
    </row>
    <row r="21" spans="1:37" ht="147" customHeight="1">
      <c r="A21" s="17" t="s">
        <v>31</v>
      </c>
      <c r="B21" s="18">
        <v>41512</v>
      </c>
      <c r="C21" s="19" t="s">
        <v>50</v>
      </c>
      <c r="D21" s="20" t="s">
        <v>51</v>
      </c>
      <c r="E21" s="20" t="s">
        <v>52</v>
      </c>
      <c r="F21" s="20" t="s">
        <v>15</v>
      </c>
      <c r="G21" s="20" t="s">
        <v>53</v>
      </c>
      <c r="H21" s="18">
        <v>41512</v>
      </c>
      <c r="I21" s="18" t="s">
        <v>54</v>
      </c>
      <c r="J21" s="21"/>
      <c r="K21" s="22">
        <v>14666000</v>
      </c>
      <c r="L21" s="23">
        <v>0.001</v>
      </c>
      <c r="M21" s="19" t="s">
        <v>16</v>
      </c>
      <c r="N21" s="22">
        <v>5300638.99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7">
        <f aca="true" t="shared" si="1" ref="AD21:AD26">N21-V21</f>
        <v>5300638.99</v>
      </c>
      <c r="AE21" s="27">
        <v>0</v>
      </c>
      <c r="AF21" s="27">
        <v>0</v>
      </c>
      <c r="AG21" s="22">
        <v>0</v>
      </c>
      <c r="AH21" s="28">
        <v>0</v>
      </c>
      <c r="AI21" s="71"/>
      <c r="AJ21" s="71"/>
      <c r="AK21" s="71"/>
    </row>
    <row r="22" spans="1:37" ht="139.5" customHeight="1">
      <c r="A22" s="17" t="s">
        <v>55</v>
      </c>
      <c r="B22" s="18">
        <v>41611</v>
      </c>
      <c r="C22" s="19" t="s">
        <v>56</v>
      </c>
      <c r="D22" s="20" t="s">
        <v>57</v>
      </c>
      <c r="E22" s="20" t="s">
        <v>58</v>
      </c>
      <c r="F22" s="20" t="s">
        <v>15</v>
      </c>
      <c r="G22" s="20" t="s">
        <v>53</v>
      </c>
      <c r="H22" s="18">
        <v>41611</v>
      </c>
      <c r="I22" s="18" t="s">
        <v>54</v>
      </c>
      <c r="J22" s="21"/>
      <c r="K22" s="22">
        <v>18094000</v>
      </c>
      <c r="L22" s="23">
        <v>0.001</v>
      </c>
      <c r="M22" s="19" t="s">
        <v>16</v>
      </c>
      <c r="N22" s="22">
        <v>19502510.01</v>
      </c>
      <c r="O22" s="26">
        <v>0</v>
      </c>
      <c r="P22" s="26">
        <v>0</v>
      </c>
      <c r="Q22" s="26">
        <v>0</v>
      </c>
      <c r="R22" s="26">
        <v>0</v>
      </c>
      <c r="S22" s="22"/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2">
        <v>0</v>
      </c>
      <c r="AC22" s="22">
        <v>0</v>
      </c>
      <c r="AD22" s="27">
        <f t="shared" si="1"/>
        <v>19502510.01</v>
      </c>
      <c r="AE22" s="27">
        <v>0</v>
      </c>
      <c r="AF22" s="27">
        <f>P22+U22-X22-AC22</f>
        <v>0</v>
      </c>
      <c r="AG22" s="22">
        <v>0</v>
      </c>
      <c r="AH22" s="28">
        <v>0</v>
      </c>
      <c r="AI22" s="71"/>
      <c r="AJ22" s="71"/>
      <c r="AK22" s="71"/>
    </row>
    <row r="23" spans="1:37" ht="132.75" customHeight="1">
      <c r="A23" s="17" t="s">
        <v>59</v>
      </c>
      <c r="B23" s="18">
        <v>41632</v>
      </c>
      <c r="C23" s="19" t="s">
        <v>60</v>
      </c>
      <c r="D23" s="20" t="s">
        <v>61</v>
      </c>
      <c r="E23" s="24" t="s">
        <v>62</v>
      </c>
      <c r="F23" s="20" t="s">
        <v>15</v>
      </c>
      <c r="G23" s="20" t="s">
        <v>53</v>
      </c>
      <c r="H23" s="18">
        <v>41632</v>
      </c>
      <c r="I23" s="18" t="s">
        <v>54</v>
      </c>
      <c r="J23" s="21"/>
      <c r="K23" s="22">
        <v>4275000</v>
      </c>
      <c r="L23" s="23">
        <v>0.001</v>
      </c>
      <c r="M23" s="19" t="s">
        <v>16</v>
      </c>
      <c r="N23" s="22">
        <v>4221889.7</v>
      </c>
      <c r="O23" s="26">
        <v>0</v>
      </c>
      <c r="P23" s="26">
        <v>0</v>
      </c>
      <c r="Q23" s="26">
        <v>0</v>
      </c>
      <c r="R23" s="26">
        <v>0</v>
      </c>
      <c r="S23" s="22"/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2">
        <v>0</v>
      </c>
      <c r="AC23" s="22">
        <v>0</v>
      </c>
      <c r="AD23" s="27">
        <f t="shared" si="1"/>
        <v>4221889.7</v>
      </c>
      <c r="AE23" s="27">
        <v>0</v>
      </c>
      <c r="AF23" s="27">
        <f>P23+U23-X23-AC23</f>
        <v>0</v>
      </c>
      <c r="AG23" s="22">
        <v>0</v>
      </c>
      <c r="AH23" s="28">
        <v>0</v>
      </c>
      <c r="AI23" s="71"/>
      <c r="AJ23" s="71"/>
      <c r="AK23" s="71"/>
    </row>
    <row r="24" spans="1:37" ht="127.5" customHeight="1">
      <c r="A24" s="17" t="s">
        <v>63</v>
      </c>
      <c r="B24" s="18">
        <v>41800</v>
      </c>
      <c r="C24" s="19" t="s">
        <v>64</v>
      </c>
      <c r="D24" s="25" t="s">
        <v>65</v>
      </c>
      <c r="E24" s="24" t="s">
        <v>66</v>
      </c>
      <c r="F24" s="20" t="s">
        <v>15</v>
      </c>
      <c r="G24" s="20" t="s">
        <v>53</v>
      </c>
      <c r="H24" s="18">
        <v>41800</v>
      </c>
      <c r="I24" s="18" t="s">
        <v>54</v>
      </c>
      <c r="J24" s="21"/>
      <c r="K24" s="22">
        <v>19094000</v>
      </c>
      <c r="L24" s="23">
        <v>0.001</v>
      </c>
      <c r="M24" s="19" t="s">
        <v>16</v>
      </c>
      <c r="N24" s="22">
        <v>24409464.57</v>
      </c>
      <c r="O24" s="26">
        <v>0</v>
      </c>
      <c r="P24" s="26">
        <v>0</v>
      </c>
      <c r="Q24" s="26">
        <v>0</v>
      </c>
      <c r="R24" s="26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7">
        <f t="shared" si="1"/>
        <v>24409464.57</v>
      </c>
      <c r="AE24" s="27">
        <v>0</v>
      </c>
      <c r="AF24" s="27">
        <f aca="true" t="shared" si="2" ref="AE24:AF26">P24+U24-X24-AC24</f>
        <v>0</v>
      </c>
      <c r="AG24" s="22">
        <v>0</v>
      </c>
      <c r="AH24" s="28">
        <v>0</v>
      </c>
      <c r="AI24" s="71"/>
      <c r="AJ24" s="71"/>
      <c r="AK24" s="71"/>
    </row>
    <row r="25" spans="1:37" ht="132" customHeight="1">
      <c r="A25" s="17" t="s">
        <v>67</v>
      </c>
      <c r="B25" s="18">
        <v>41956</v>
      </c>
      <c r="C25" s="19" t="s">
        <v>68</v>
      </c>
      <c r="D25" s="20" t="s">
        <v>69</v>
      </c>
      <c r="E25" s="24" t="s">
        <v>70</v>
      </c>
      <c r="F25" s="20" t="s">
        <v>15</v>
      </c>
      <c r="G25" s="20" t="s">
        <v>53</v>
      </c>
      <c r="H25" s="18">
        <v>41956</v>
      </c>
      <c r="I25" s="18" t="s">
        <v>54</v>
      </c>
      <c r="J25" s="21"/>
      <c r="K25" s="22">
        <v>18000000</v>
      </c>
      <c r="L25" s="23">
        <v>0.001</v>
      </c>
      <c r="M25" s="19" t="s">
        <v>16</v>
      </c>
      <c r="N25" s="22">
        <v>21413359.72</v>
      </c>
      <c r="O25" s="26">
        <v>0</v>
      </c>
      <c r="P25" s="26">
        <v>0</v>
      </c>
      <c r="Q25" s="26">
        <v>0</v>
      </c>
      <c r="R25" s="26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7">
        <f t="shared" si="1"/>
        <v>21413359.72</v>
      </c>
      <c r="AE25" s="27">
        <f t="shared" si="2"/>
        <v>0</v>
      </c>
      <c r="AF25" s="27">
        <f t="shared" si="2"/>
        <v>0</v>
      </c>
      <c r="AG25" s="22">
        <v>0</v>
      </c>
      <c r="AH25" s="28">
        <v>0</v>
      </c>
      <c r="AI25" s="71"/>
      <c r="AJ25" s="71"/>
      <c r="AK25" s="71"/>
    </row>
    <row r="26" spans="1:37" ht="134.25" customHeight="1">
      <c r="A26" s="17" t="s">
        <v>71</v>
      </c>
      <c r="B26" s="18">
        <v>41985</v>
      </c>
      <c r="C26" s="19" t="s">
        <v>72</v>
      </c>
      <c r="D26" s="20" t="s">
        <v>73</v>
      </c>
      <c r="E26" s="24" t="s">
        <v>74</v>
      </c>
      <c r="F26" s="20" t="s">
        <v>15</v>
      </c>
      <c r="G26" s="20" t="s">
        <v>53</v>
      </c>
      <c r="H26" s="18">
        <v>41985</v>
      </c>
      <c r="I26" s="18" t="s">
        <v>54</v>
      </c>
      <c r="J26" s="21"/>
      <c r="K26" s="22">
        <v>8544000</v>
      </c>
      <c r="L26" s="23">
        <v>0.001</v>
      </c>
      <c r="M26" s="19" t="s">
        <v>16</v>
      </c>
      <c r="N26" s="22">
        <v>10140370.32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7">
        <f t="shared" si="1"/>
        <v>10140370.32</v>
      </c>
      <c r="AE26" s="27">
        <v>0</v>
      </c>
      <c r="AF26" s="27">
        <f t="shared" si="2"/>
        <v>0</v>
      </c>
      <c r="AG26" s="22">
        <v>0</v>
      </c>
      <c r="AH26" s="28">
        <v>0</v>
      </c>
      <c r="AI26" s="71"/>
      <c r="AJ26" s="71"/>
      <c r="AK26" s="71"/>
    </row>
    <row r="27" spans="1:38" s="72" customFormat="1" ht="17.25">
      <c r="A27" s="41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30">
        <f>SUM(K21:K26)</f>
        <v>82673000</v>
      </c>
      <c r="L27" s="30"/>
      <c r="M27" s="30"/>
      <c r="N27" s="30">
        <f aca="true" t="shared" si="3" ref="N27:AH27">SUM(N21:N26)</f>
        <v>84988233.31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0</v>
      </c>
      <c r="S27" s="30">
        <f t="shared" si="3"/>
        <v>0</v>
      </c>
      <c r="T27" s="30">
        <f t="shared" si="3"/>
        <v>0</v>
      </c>
      <c r="U27" s="30">
        <f t="shared" si="3"/>
        <v>0</v>
      </c>
      <c r="V27" s="30">
        <f t="shared" si="3"/>
        <v>0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84988233.31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42">
        <f t="shared" si="3"/>
        <v>0</v>
      </c>
      <c r="AK27" s="73"/>
      <c r="AL27" s="73"/>
    </row>
    <row r="28" spans="1:37" ht="15">
      <c r="A28" s="110" t="s">
        <v>86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71"/>
      <c r="AJ28" s="71"/>
      <c r="AK28" s="71"/>
    </row>
    <row r="29" spans="1:38" ht="106.5" customHeight="1">
      <c r="A29" s="17" t="s">
        <v>31</v>
      </c>
      <c r="B29" s="37">
        <v>44158</v>
      </c>
      <c r="C29" s="16" t="s">
        <v>77</v>
      </c>
      <c r="D29" s="16" t="s">
        <v>78</v>
      </c>
      <c r="E29" s="16" t="s">
        <v>79</v>
      </c>
      <c r="F29" s="20" t="s">
        <v>15</v>
      </c>
      <c r="G29" s="20" t="s">
        <v>75</v>
      </c>
      <c r="H29" s="37">
        <v>44158</v>
      </c>
      <c r="I29" s="37">
        <v>44538</v>
      </c>
      <c r="J29" s="6"/>
      <c r="K29" s="34">
        <v>30000000</v>
      </c>
      <c r="L29" s="38">
        <v>0.066</v>
      </c>
      <c r="M29" s="19" t="s">
        <v>16</v>
      </c>
      <c r="N29" s="34">
        <v>30000000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320054.79</v>
      </c>
      <c r="U29" s="34">
        <v>0</v>
      </c>
      <c r="V29" s="34">
        <v>0</v>
      </c>
      <c r="W29" s="22">
        <v>320054.79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27">
        <v>30000000</v>
      </c>
      <c r="AE29" s="34">
        <v>0</v>
      </c>
      <c r="AF29" s="27">
        <v>0</v>
      </c>
      <c r="AG29" s="34">
        <v>0</v>
      </c>
      <c r="AH29" s="43">
        <v>0</v>
      </c>
      <c r="AK29" s="74"/>
      <c r="AL29" s="75"/>
    </row>
    <row r="30" spans="1:38" s="35" customFormat="1" ht="17.25">
      <c r="A30" s="41" t="s">
        <v>76</v>
      </c>
      <c r="B30" s="29"/>
      <c r="C30" s="8"/>
      <c r="D30" s="8"/>
      <c r="E30" s="8"/>
      <c r="F30" s="8"/>
      <c r="G30" s="8"/>
      <c r="H30" s="8"/>
      <c r="I30" s="8"/>
      <c r="J30" s="8"/>
      <c r="K30" s="30">
        <f>SUM(K29:K29)</f>
        <v>30000000</v>
      </c>
      <c r="L30" s="8"/>
      <c r="M30" s="8"/>
      <c r="N30" s="30">
        <f aca="true" t="shared" si="4" ref="N30:AH30">SUM(N29:N29)</f>
        <v>30000000</v>
      </c>
      <c r="O30" s="30">
        <f t="shared" si="4"/>
        <v>0</v>
      </c>
      <c r="P30" s="30">
        <f t="shared" si="4"/>
        <v>0</v>
      </c>
      <c r="Q30" s="30">
        <f t="shared" si="4"/>
        <v>0</v>
      </c>
      <c r="R30" s="30">
        <f t="shared" si="4"/>
        <v>0</v>
      </c>
      <c r="S30" s="30">
        <f t="shared" si="4"/>
        <v>0</v>
      </c>
      <c r="T30" s="30">
        <f t="shared" si="4"/>
        <v>320054.79</v>
      </c>
      <c r="U30" s="30">
        <f t="shared" si="4"/>
        <v>0</v>
      </c>
      <c r="V30" s="30">
        <f t="shared" si="4"/>
        <v>0</v>
      </c>
      <c r="W30" s="30">
        <f t="shared" si="4"/>
        <v>320054.79</v>
      </c>
      <c r="X30" s="30">
        <f t="shared" si="4"/>
        <v>0</v>
      </c>
      <c r="Y30" s="30">
        <f t="shared" si="4"/>
        <v>0</v>
      </c>
      <c r="Z30" s="30">
        <f t="shared" si="4"/>
        <v>0</v>
      </c>
      <c r="AA30" s="30">
        <f t="shared" si="4"/>
        <v>0</v>
      </c>
      <c r="AB30" s="30">
        <f t="shared" si="4"/>
        <v>0</v>
      </c>
      <c r="AC30" s="30">
        <f t="shared" si="4"/>
        <v>0</v>
      </c>
      <c r="AD30" s="30">
        <f t="shared" si="4"/>
        <v>30000000</v>
      </c>
      <c r="AE30" s="30">
        <f t="shared" si="4"/>
        <v>0</v>
      </c>
      <c r="AF30" s="30">
        <f t="shared" si="4"/>
        <v>0</v>
      </c>
      <c r="AG30" s="30">
        <f t="shared" si="4"/>
        <v>0</v>
      </c>
      <c r="AH30" s="42">
        <f t="shared" si="4"/>
        <v>0</v>
      </c>
      <c r="AK30" s="75"/>
      <c r="AL30" s="75"/>
    </row>
    <row r="31" spans="1:34" ht="15">
      <c r="A31" s="39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44"/>
    </row>
    <row r="32" spans="1:34" s="35" customFormat="1" ht="15.75" thickBot="1">
      <c r="A32" s="50" t="s">
        <v>13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4">
        <v>0</v>
      </c>
    </row>
    <row r="33" spans="1:34" s="35" customFormat="1" ht="23.25" customHeight="1" thickBot="1">
      <c r="A33" s="55" t="s">
        <v>14</v>
      </c>
      <c r="B33" s="56"/>
      <c r="C33" s="56"/>
      <c r="D33" s="56"/>
      <c r="E33" s="56"/>
      <c r="F33" s="56"/>
      <c r="G33" s="56"/>
      <c r="H33" s="56"/>
      <c r="I33" s="56"/>
      <c r="J33" s="56"/>
      <c r="K33" s="57">
        <f>K19+K27+K30+K32</f>
        <v>112673000</v>
      </c>
      <c r="L33" s="56"/>
      <c r="M33" s="56"/>
      <c r="N33" s="57">
        <f aca="true" t="shared" si="5" ref="N33:AH33">N19+N27+N30+N32</f>
        <v>114988233.31</v>
      </c>
      <c r="O33" s="57">
        <f t="shared" si="5"/>
        <v>0</v>
      </c>
      <c r="P33" s="57">
        <f t="shared" si="5"/>
        <v>0</v>
      </c>
      <c r="Q33" s="57">
        <f t="shared" si="5"/>
        <v>0</v>
      </c>
      <c r="R33" s="57">
        <f t="shared" si="5"/>
        <v>0</v>
      </c>
      <c r="S33" s="57">
        <f t="shared" si="5"/>
        <v>0</v>
      </c>
      <c r="T33" s="57">
        <f t="shared" si="5"/>
        <v>320054.79</v>
      </c>
      <c r="U33" s="57">
        <f t="shared" si="5"/>
        <v>0</v>
      </c>
      <c r="V33" s="57">
        <f t="shared" si="5"/>
        <v>0</v>
      </c>
      <c r="W33" s="57">
        <f t="shared" si="5"/>
        <v>320054.79</v>
      </c>
      <c r="X33" s="57">
        <f t="shared" si="5"/>
        <v>0</v>
      </c>
      <c r="Y33" s="57">
        <f t="shared" si="5"/>
        <v>0</v>
      </c>
      <c r="Z33" s="57">
        <f t="shared" si="5"/>
        <v>0</v>
      </c>
      <c r="AA33" s="57">
        <f t="shared" si="5"/>
        <v>0</v>
      </c>
      <c r="AB33" s="57">
        <f t="shared" si="5"/>
        <v>0</v>
      </c>
      <c r="AC33" s="57">
        <f t="shared" si="5"/>
        <v>0</v>
      </c>
      <c r="AD33" s="57">
        <f t="shared" si="5"/>
        <v>114988233.31</v>
      </c>
      <c r="AE33" s="57">
        <f t="shared" si="5"/>
        <v>0</v>
      </c>
      <c r="AF33" s="57">
        <f t="shared" si="5"/>
        <v>0</v>
      </c>
      <c r="AG33" s="57">
        <f t="shared" si="5"/>
        <v>0</v>
      </c>
      <c r="AH33" s="58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6"/>
      <c r="N34" s="76"/>
      <c r="O34" s="76"/>
      <c r="P34" s="76"/>
      <c r="Q34" s="7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8">
      <c r="A38" s="9"/>
      <c r="B38" s="77"/>
      <c r="C38" s="78"/>
      <c r="D38" s="79"/>
      <c r="E38" s="77"/>
      <c r="F38" s="78"/>
      <c r="G38" s="109"/>
      <c r="H38" s="109"/>
      <c r="I38" s="77"/>
      <c r="J38" s="80"/>
      <c r="K38" s="81"/>
      <c r="L38" s="80"/>
      <c r="M38" s="76"/>
      <c r="N38" s="76"/>
      <c r="O38" s="76"/>
      <c r="P38" s="76"/>
      <c r="Q38" s="76"/>
      <c r="R38" s="9"/>
      <c r="S38" s="82"/>
      <c r="T38" s="82"/>
      <c r="U38" s="9"/>
      <c r="V38" s="9"/>
      <c r="W38" s="82"/>
      <c r="X38" s="9"/>
      <c r="Y38" s="9"/>
      <c r="Z38" s="9"/>
      <c r="AA38" s="9"/>
      <c r="AB38" s="9"/>
      <c r="AC38" s="9"/>
      <c r="AD38" s="82"/>
      <c r="AE38" s="9"/>
      <c r="AF38" s="9"/>
      <c r="AG38" s="9"/>
      <c r="AH38" s="9"/>
    </row>
    <row r="39" spans="1:34" ht="18">
      <c r="A39" s="9"/>
      <c r="B39" s="77"/>
      <c r="C39" s="83" t="s">
        <v>81</v>
      </c>
      <c r="D39" s="74"/>
      <c r="E39" s="74"/>
      <c r="F39" s="74"/>
      <c r="G39" s="84"/>
      <c r="H39" s="78"/>
      <c r="I39" s="78"/>
      <c r="J39" s="78"/>
      <c r="K39" s="78"/>
      <c r="L39" s="78"/>
      <c r="M39" s="89"/>
      <c r="N39" s="76"/>
      <c r="O39" s="76"/>
      <c r="P39" s="76"/>
      <c r="Q39" s="7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8">
      <c r="A40" s="9"/>
      <c r="B40" s="77"/>
      <c r="C40" s="90" t="s">
        <v>82</v>
      </c>
      <c r="D40" s="90"/>
      <c r="E40" s="90"/>
      <c r="F40" s="84"/>
      <c r="G40" s="79"/>
      <c r="H40" s="79"/>
      <c r="I40" s="79"/>
      <c r="J40" s="79"/>
      <c r="K40" s="96" t="s">
        <v>80</v>
      </c>
      <c r="L40" s="96"/>
      <c r="M40" s="96"/>
      <c r="N40" s="85"/>
      <c r="O40" s="8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8">
      <c r="B41" s="77"/>
      <c r="G41" s="108"/>
      <c r="H41" s="108"/>
      <c r="I41" s="77"/>
      <c r="J41" s="86"/>
      <c r="K41" s="86"/>
      <c r="L41" s="86"/>
      <c r="O41" s="86"/>
      <c r="P41" s="86"/>
      <c r="Q41" s="86"/>
      <c r="R41" s="86"/>
      <c r="S41" s="86"/>
    </row>
    <row r="42" spans="2:9" ht="18">
      <c r="B42" s="74"/>
      <c r="C42" s="83"/>
      <c r="G42" s="74"/>
      <c r="H42" s="74"/>
      <c r="I42" s="74"/>
    </row>
    <row r="43" spans="3:6" ht="18">
      <c r="C43" s="83"/>
      <c r="D43" s="77"/>
      <c r="F43" s="77"/>
    </row>
    <row r="45" spans="2:3" ht="12.75">
      <c r="B45" s="87"/>
      <c r="C45" s="87"/>
    </row>
    <row r="46" spans="2:3" ht="12.75">
      <c r="B46" s="88"/>
      <c r="C46" s="87"/>
    </row>
    <row r="47" ht="12.75">
      <c r="B47" s="71"/>
    </row>
    <row r="48" ht="12.75">
      <c r="B48" s="71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2021-03-01T05:27:58Z</cp:lastPrinted>
  <dcterms:created xsi:type="dcterms:W3CDTF">2000-10-03T09:28:13Z</dcterms:created>
  <dcterms:modified xsi:type="dcterms:W3CDTF">2021-03-02T02:08:08Z</dcterms:modified>
  <cp:category/>
  <cp:version/>
  <cp:contentType/>
  <cp:contentStatus/>
</cp:coreProperties>
</file>