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2'!$A$2:$AH$44</definedName>
  </definedNames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<sst xmlns="http://schemas.openxmlformats.org/spreadsheetml/2006/main" count="145" uniqueCount="97">
  <si>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</si>
  <si>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</si>
  <si>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</si>
  <si>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</si>
  <si>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</si>
  <si>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</si>
  <si>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</si>
  <si>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</si>
  <si>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</si>
  <si>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</si>
  <si>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</si>
  <si>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</si>
  <si>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</si>
  <si>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</si>
  <si>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</si>
  <si>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</si>
  <si>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</si>
  <si>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</si>
  <si>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</si>
  <si>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</si>
  <si>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</si>
  <si>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</si>
  <si>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</si>
  <si>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</si>
  <si>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</si>
  <si>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</si>
  <si>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</si>
  <si>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</si>
  <si>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</si>
  <si>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</si>
  <si>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</si>
  <si>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</si>
  <si>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</si>
  <si>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</si>
  <si>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</si>
  <si>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</si>
  <si>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</si>
  <si>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</si>
  <si>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</si>
  <si>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</si>
  <si>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</si>
  <si>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</si>
  <si>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</si>
  <si>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</si>
  <si>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</si>
  <si>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</si>
  <si>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</si>
  <si>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</si>
  <si>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</si>
  <si>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</si>
  <si>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</si>
  <si>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</si>
  <si>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</si>
  <si>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</si>
  <si>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</si>
  <si>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</si>
  <si>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</si>
  <si>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</si>
  <si>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</si>
  <si>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</si>
  <si>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</si>
  <si>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</si>
  <si>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</si>
  <si>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</si>
  <si>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</si>
  <si>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</si>
  <si>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</si>
  <si>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</si>
  <si>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</si>
  <si>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</si>
  <si>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</si>
  <si>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</si>
  <si>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</si>
  <si>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</si>
  <si>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</si>
  <si>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</si>
  <si>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</si>
  <si>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</si>
  <si>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</si>
  <si>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</si>
  <si>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</si>
  <si>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</si>
  <si>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</si>
  <si>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</si>
  <si>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</si>
  <si>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8.</t>
  </si>
  <si>
    <t>Управление Федерального казначейства по Иркутской области</t>
  </si>
  <si>
    <t>Бюджетный кредит,договор № 08-06/6 о предоставлении бюджетного кредита на пополнение остатка средств на едином счете бюджета  от 27.04.2023г.</t>
  </si>
  <si>
    <t>04-2-23/0080</t>
  </si>
  <si>
    <t>9.</t>
  </si>
  <si>
    <t>Дополнительное соглашение № 1 от 16.05.2023</t>
  </si>
  <si>
    <t>Дополнительное соглашение № 2 от 26.07.2023</t>
  </si>
  <si>
    <r>
      <t xml:space="preserve">Верхний предел муниципального долга по состоянию на 1 января 2024 года </t>
    </r>
    <r>
      <rPr>
        <b/>
        <sz val="12"/>
        <rFont val="Times New Roman"/>
        <family val="1"/>
      </rPr>
      <t>49 300 000 руб.</t>
    </r>
  </si>
  <si>
    <t>по состоянию на 01.01.2024 года</t>
  </si>
  <si>
    <t>Решение Думы городского округа муниципального образования "город Саянск" от 21.12.2023 № 81-67-23-58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</si>
  <si>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Предельный объем расходов на обслуживание муниципального долга по состоянию на 01 января 2024 года </t>
    </r>
    <r>
      <rPr>
        <b/>
        <sz val="12"/>
        <rFont val="Times New Roman"/>
        <family val="1"/>
      </rPr>
      <t>81 000 руб.</t>
    </r>
  </si>
  <si>
    <t xml:space="preserve">Объем муниципального долга по состоянию на 01 января 2024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</si>
</sst>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54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93</v>
      </c>
      <c r="G4" s="8"/>
      <c r="H4" s="8"/>
      <c r="I4" s="100"/>
      <c r="J4" s="10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8" t="s">
        <v>94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s="90" customFormat="1" ht="16.5" customHeight="1">
      <c r="A8" s="11" t="s">
        <v>92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119" t="s">
        <v>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1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96</v>
      </c>
      <c r="B11" s="11"/>
      <c r="C11" s="11"/>
      <c r="D11" s="11"/>
      <c r="E11" s="11"/>
      <c r="F11" s="11"/>
      <c r="G11" s="121">
        <f>AD36</f>
        <v>49300000</v>
      </c>
      <c r="H11" s="121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5" t="s">
        <v>5</v>
      </c>
      <c r="AE13" s="125"/>
      <c r="AF13" s="125"/>
      <c r="AG13" s="125"/>
      <c r="AH13" s="126"/>
      <c r="AI13" s="4"/>
      <c r="AJ13" s="4"/>
    </row>
    <row r="14" spans="1:36" ht="12.75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7"/>
      <c r="AE14" s="127"/>
      <c r="AF14" s="127"/>
      <c r="AG14" s="127"/>
      <c r="AH14" s="128"/>
      <c r="AI14" s="64"/>
      <c r="AJ14" s="64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4"/>
      <c r="AJ15" s="64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3" t="s">
        <v>21</v>
      </c>
      <c r="J16" s="43" t="s">
        <v>22</v>
      </c>
      <c r="K16" s="104"/>
      <c r="L16" s="99"/>
      <c r="M16" s="99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2" t="s">
        <v>29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>
        <v>45216</v>
      </c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f>744.26+1544.66</f>
        <v>2288.92</v>
      </c>
      <c r="U21" s="20">
        <v>0</v>
      </c>
      <c r="V21" s="20">
        <f>967071.7+967071.7</f>
        <v>1934143.4</v>
      </c>
      <c r="W21" s="20">
        <v>1544.66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0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>
        <v>45216</v>
      </c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f>2822.61+5791.45</f>
        <v>8614.06</v>
      </c>
      <c r="U22" s="20">
        <v>0</v>
      </c>
      <c r="V22" s="20">
        <f>1300289.97+2000000+325575.73+3625865.7</f>
        <v>7251731.4</v>
      </c>
      <c r="W22" s="20">
        <v>5791.45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9">N22+S22-V22-AA22</f>
        <v>0</v>
      </c>
      <c r="AE22" s="25">
        <v>0</v>
      </c>
      <c r="AF22" s="25">
        <f aca="true" t="shared" si="2" ref="AF22:AF29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>
        <v>45216</v>
      </c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f>592.8+1170.21</f>
        <v>1763.01</v>
      </c>
      <c r="U23" s="20">
        <v>0</v>
      </c>
      <c r="V23" s="20">
        <f>732638.33+732638.32</f>
        <v>1465276.65</v>
      </c>
      <c r="W23" s="20">
        <v>1170.21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0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>
        <v>45216</v>
      </c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f>15632.07+6750.56</f>
        <v>22382.63</v>
      </c>
      <c r="U24" s="20">
        <v>0</v>
      </c>
      <c r="V24" s="20">
        <v>8452676.67</v>
      </c>
      <c r="W24" s="20">
        <v>6750.56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0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>
        <v>45216</v>
      </c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f>13713.35+6041.69</f>
        <v>19755.04</v>
      </c>
      <c r="U25" s="20">
        <v>0</v>
      </c>
      <c r="V25" s="20">
        <v>7565066.06</v>
      </c>
      <c r="W25" s="20">
        <v>6041.69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0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>
        <v>45216</v>
      </c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f>6494+2817.25</f>
        <v>9311.25</v>
      </c>
      <c r="U26" s="20">
        <v>0</v>
      </c>
      <c r="V26" s="20">
        <v>3527611.55</v>
      </c>
      <c r="W26" s="20">
        <v>2817.25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0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49300</v>
      </c>
      <c r="U27" s="20">
        <v>0</v>
      </c>
      <c r="V27" s="20">
        <v>0</v>
      </c>
      <c r="W27" s="20">
        <v>49300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85</v>
      </c>
      <c r="B28" s="16">
        <v>45043</v>
      </c>
      <c r="C28" s="17" t="s">
        <v>88</v>
      </c>
      <c r="D28" s="18" t="s">
        <v>87</v>
      </c>
      <c r="E28" s="22" t="s">
        <v>90</v>
      </c>
      <c r="F28" s="18" t="s">
        <v>15</v>
      </c>
      <c r="G28" s="18" t="s">
        <v>86</v>
      </c>
      <c r="H28" s="16">
        <v>45062</v>
      </c>
      <c r="I28" s="16">
        <v>45230</v>
      </c>
      <c r="J28" s="19">
        <v>45230</v>
      </c>
      <c r="K28" s="20">
        <v>10000000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10000000</v>
      </c>
      <c r="T28" s="20">
        <v>4630.14</v>
      </c>
      <c r="U28" s="20">
        <v>0</v>
      </c>
      <c r="V28" s="20">
        <v>10000000</v>
      </c>
      <c r="W28" s="20">
        <v>4630.14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 t="shared" si="1"/>
        <v>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7" ht="175.5" customHeight="1">
      <c r="A29" s="15" t="s">
        <v>89</v>
      </c>
      <c r="B29" s="16">
        <v>45043</v>
      </c>
      <c r="C29" s="17" t="s">
        <v>88</v>
      </c>
      <c r="D29" s="18" t="s">
        <v>87</v>
      </c>
      <c r="E29" s="22" t="s">
        <v>91</v>
      </c>
      <c r="F29" s="18" t="s">
        <v>15</v>
      </c>
      <c r="G29" s="18" t="s">
        <v>86</v>
      </c>
      <c r="H29" s="16">
        <v>45133</v>
      </c>
      <c r="I29" s="16">
        <v>45230</v>
      </c>
      <c r="J29" s="19">
        <v>45230</v>
      </c>
      <c r="K29" s="20">
        <v>10000000</v>
      </c>
      <c r="L29" s="21">
        <v>0.001</v>
      </c>
      <c r="M29" s="17" t="s">
        <v>16</v>
      </c>
      <c r="N29" s="20">
        <v>0</v>
      </c>
      <c r="O29" s="24">
        <v>0</v>
      </c>
      <c r="P29" s="24">
        <v>0</v>
      </c>
      <c r="Q29" s="24">
        <v>0</v>
      </c>
      <c r="R29" s="24">
        <v>0</v>
      </c>
      <c r="S29" s="20">
        <v>10000000</v>
      </c>
      <c r="T29" s="20">
        <v>2684.93</v>
      </c>
      <c r="U29" s="20">
        <v>0</v>
      </c>
      <c r="V29" s="20">
        <v>10000000</v>
      </c>
      <c r="W29" s="20">
        <v>2684.93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5">
        <f t="shared" si="1"/>
        <v>0</v>
      </c>
      <c r="AE29" s="25">
        <v>0</v>
      </c>
      <c r="AF29" s="25">
        <f t="shared" si="2"/>
        <v>0</v>
      </c>
      <c r="AG29" s="20">
        <v>0</v>
      </c>
      <c r="AH29" s="26">
        <v>0</v>
      </c>
      <c r="AI29" s="68"/>
      <c r="AJ29" s="68"/>
      <c r="AK29" s="68"/>
    </row>
    <row r="30" spans="1:38" s="69" customFormat="1" ht="18">
      <c r="A30" s="39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8">
        <f>SUM(K21:K29)</f>
        <v>151973000</v>
      </c>
      <c r="L30" s="28"/>
      <c r="M30" s="28"/>
      <c r="N30" s="28">
        <f>SUM(N21:N29)</f>
        <v>113491174.97</v>
      </c>
      <c r="O30" s="28">
        <f>SUM(O21:O26)</f>
        <v>0</v>
      </c>
      <c r="P30" s="28">
        <f>SUM(P21:P26)</f>
        <v>0</v>
      </c>
      <c r="Q30" s="28">
        <f>SUM(Q21:Q26)</f>
        <v>0</v>
      </c>
      <c r="R30" s="28">
        <f>SUM(R21:R26)</f>
        <v>0</v>
      </c>
      <c r="S30" s="28">
        <f aca="true" t="shared" si="3" ref="S30:AH30">SUM(S21:S29)</f>
        <v>20039999.09</v>
      </c>
      <c r="T30" s="28">
        <f t="shared" si="3"/>
        <v>120729.98</v>
      </c>
      <c r="U30" s="28">
        <f t="shared" si="3"/>
        <v>0</v>
      </c>
      <c r="V30" s="28">
        <f t="shared" si="3"/>
        <v>50196505.730000004</v>
      </c>
      <c r="W30" s="28">
        <f t="shared" si="3"/>
        <v>80730.89</v>
      </c>
      <c r="X30" s="28">
        <f t="shared" si="3"/>
        <v>0</v>
      </c>
      <c r="Y30" s="28">
        <f t="shared" si="3"/>
        <v>0</v>
      </c>
      <c r="Z30" s="28">
        <f t="shared" si="3"/>
        <v>0</v>
      </c>
      <c r="AA30" s="28">
        <f t="shared" si="3"/>
        <v>34034668.33</v>
      </c>
      <c r="AB30" s="28">
        <f t="shared" si="3"/>
        <v>39999.09</v>
      </c>
      <c r="AC30" s="28">
        <f t="shared" si="3"/>
        <v>0</v>
      </c>
      <c r="AD30" s="28">
        <f t="shared" si="3"/>
        <v>49300000</v>
      </c>
      <c r="AE30" s="28">
        <f t="shared" si="3"/>
        <v>0</v>
      </c>
      <c r="AF30" s="28">
        <f t="shared" si="3"/>
        <v>0</v>
      </c>
      <c r="AG30" s="28">
        <f t="shared" si="3"/>
        <v>0</v>
      </c>
      <c r="AH30" s="40">
        <f t="shared" si="3"/>
        <v>0</v>
      </c>
      <c r="AK30" s="70"/>
      <c r="AL30" s="70"/>
    </row>
    <row r="31" spans="1:37" ht="15.75">
      <c r="A31" s="111" t="s">
        <v>76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68"/>
      <c r="AJ31" s="68"/>
      <c r="AK31" s="68"/>
    </row>
    <row r="32" spans="1:38" ht="106.5" customHeight="1" hidden="1">
      <c r="A32" s="15" t="s">
        <v>31</v>
      </c>
      <c r="B32" s="35"/>
      <c r="C32" s="14"/>
      <c r="D32" s="14"/>
      <c r="E32" s="14"/>
      <c r="F32" s="18"/>
      <c r="G32" s="18"/>
      <c r="H32" s="35"/>
      <c r="I32" s="35"/>
      <c r="J32" s="14"/>
      <c r="K32" s="32"/>
      <c r="L32" s="36"/>
      <c r="M32" s="17"/>
      <c r="N32" s="32"/>
      <c r="O32" s="32">
        <v>0</v>
      </c>
      <c r="P32" s="32">
        <v>0</v>
      </c>
      <c r="Q32" s="32">
        <v>0</v>
      </c>
      <c r="R32" s="32">
        <v>0</v>
      </c>
      <c r="S32" s="32"/>
      <c r="T32" s="32"/>
      <c r="U32" s="32">
        <v>0</v>
      </c>
      <c r="V32" s="32"/>
      <c r="W32" s="20"/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25">
        <f>N32-V32</f>
        <v>0</v>
      </c>
      <c r="AE32" s="32">
        <v>0</v>
      </c>
      <c r="AF32" s="25">
        <v>0</v>
      </c>
      <c r="AG32" s="32">
        <v>0</v>
      </c>
      <c r="AH32" s="41">
        <v>0</v>
      </c>
      <c r="AK32" s="71"/>
      <c r="AL32" s="72"/>
    </row>
    <row r="33" spans="1:38" s="33" customFormat="1" ht="18">
      <c r="A33" s="39" t="s">
        <v>75</v>
      </c>
      <c r="B33" s="27"/>
      <c r="C33" s="7"/>
      <c r="D33" s="7"/>
      <c r="E33" s="7"/>
      <c r="F33" s="7"/>
      <c r="G33" s="7"/>
      <c r="H33" s="7"/>
      <c r="I33" s="7"/>
      <c r="J33" s="7"/>
      <c r="K33" s="28">
        <f>SUM(K32:K32)</f>
        <v>0</v>
      </c>
      <c r="L33" s="7"/>
      <c r="M33" s="7"/>
      <c r="N33" s="28">
        <f aca="true" t="shared" si="4" ref="N33:AH33">SUM(N32:N32)</f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8">
        <f t="shared" si="4"/>
        <v>0</v>
      </c>
      <c r="AF33" s="28">
        <f t="shared" si="4"/>
        <v>0</v>
      </c>
      <c r="AG33" s="28">
        <f t="shared" si="4"/>
        <v>0</v>
      </c>
      <c r="AH33" s="28">
        <f t="shared" si="4"/>
        <v>0</v>
      </c>
      <c r="AK33" s="72"/>
      <c r="AL33" s="72"/>
    </row>
    <row r="34" spans="1:34" ht="15.75">
      <c r="A34" s="37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2"/>
    </row>
    <row r="35" spans="1:34" s="33" customFormat="1" ht="16.5" thickBot="1">
      <c r="A35" s="48" t="s">
        <v>13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2">
        <v>0</v>
      </c>
    </row>
    <row r="36" spans="1:34" s="33" customFormat="1" ht="23.25" customHeight="1" thickBot="1">
      <c r="A36" s="53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5">
        <f>K19+K30+K33+K35</f>
        <v>151973000</v>
      </c>
      <c r="L36" s="54"/>
      <c r="M36" s="54"/>
      <c r="N36" s="55">
        <f aca="true" t="shared" si="5" ref="N36:AH36">N19+N30+N33+N35</f>
        <v>113491174.97</v>
      </c>
      <c r="O36" s="55">
        <f t="shared" si="5"/>
        <v>0</v>
      </c>
      <c r="P36" s="55">
        <f t="shared" si="5"/>
        <v>0</v>
      </c>
      <c r="Q36" s="55">
        <f t="shared" si="5"/>
        <v>0</v>
      </c>
      <c r="R36" s="55">
        <f t="shared" si="5"/>
        <v>0</v>
      </c>
      <c r="S36" s="55">
        <f t="shared" si="5"/>
        <v>20039999.09</v>
      </c>
      <c r="T36" s="55">
        <f t="shared" si="5"/>
        <v>120729.98</v>
      </c>
      <c r="U36" s="55">
        <f t="shared" si="5"/>
        <v>0</v>
      </c>
      <c r="V36" s="55">
        <f t="shared" si="5"/>
        <v>50196505.730000004</v>
      </c>
      <c r="W36" s="55">
        <f t="shared" si="5"/>
        <v>80730.89</v>
      </c>
      <c r="X36" s="55">
        <f t="shared" si="5"/>
        <v>0</v>
      </c>
      <c r="Y36" s="55">
        <f t="shared" si="5"/>
        <v>0</v>
      </c>
      <c r="Z36" s="55">
        <f t="shared" si="5"/>
        <v>0</v>
      </c>
      <c r="AA36" s="55">
        <f t="shared" si="5"/>
        <v>34034668.33</v>
      </c>
      <c r="AB36" s="55">
        <f t="shared" si="5"/>
        <v>39999.09</v>
      </c>
      <c r="AC36" s="55">
        <f t="shared" si="5"/>
        <v>0</v>
      </c>
      <c r="AD36" s="55">
        <f t="shared" si="5"/>
        <v>49300000</v>
      </c>
      <c r="AE36" s="55">
        <f t="shared" si="5"/>
        <v>0</v>
      </c>
      <c r="AF36" s="55">
        <f t="shared" si="5"/>
        <v>0</v>
      </c>
      <c r="AG36" s="55">
        <f t="shared" si="5"/>
        <v>0</v>
      </c>
      <c r="AH36" s="56">
        <f t="shared" si="5"/>
        <v>0</v>
      </c>
    </row>
    <row r="37" spans="1:34" ht="15.75">
      <c r="A37" s="8"/>
      <c r="B37" s="8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>
      <c r="A40" s="8"/>
      <c r="B40" s="8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75"/>
      <c r="D41" s="76"/>
      <c r="E41" s="74"/>
      <c r="F41" s="75"/>
      <c r="G41" s="110"/>
      <c r="H41" s="110"/>
      <c r="I41" s="74"/>
      <c r="J41" s="77"/>
      <c r="K41" s="78"/>
      <c r="L41" s="77"/>
      <c r="M41" s="73"/>
      <c r="N41" s="73"/>
      <c r="O41" s="73"/>
      <c r="P41" s="73"/>
      <c r="Q41" s="73"/>
      <c r="R41" s="8"/>
      <c r="S41" s="79"/>
      <c r="T41" s="79"/>
      <c r="U41" s="8"/>
      <c r="V41" s="8"/>
      <c r="W41" s="79"/>
      <c r="X41" s="8"/>
      <c r="Y41" s="8"/>
      <c r="Z41" s="8"/>
      <c r="AA41" s="8"/>
      <c r="AB41" s="8"/>
      <c r="AC41" s="8"/>
      <c r="AD41" s="79"/>
      <c r="AE41" s="8"/>
      <c r="AF41" s="8"/>
      <c r="AG41" s="8"/>
      <c r="AH41" s="8"/>
    </row>
    <row r="42" spans="1:34" ht="18.75">
      <c r="A42" s="8"/>
      <c r="B42" s="74"/>
      <c r="C42" s="80" t="s">
        <v>78</v>
      </c>
      <c r="D42" s="71"/>
      <c r="E42" s="71"/>
      <c r="F42" s="71"/>
      <c r="G42" s="81"/>
      <c r="H42" s="75"/>
      <c r="I42" s="75"/>
      <c r="J42" s="75"/>
      <c r="K42" s="75"/>
      <c r="L42" s="75"/>
      <c r="M42" s="86"/>
      <c r="N42" s="73"/>
      <c r="O42" s="73"/>
      <c r="P42" s="73"/>
      <c r="Q42" s="7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8.75">
      <c r="A43" s="8"/>
      <c r="B43" s="74"/>
      <c r="C43" s="87" t="s">
        <v>79</v>
      </c>
      <c r="D43" s="87"/>
      <c r="E43" s="87"/>
      <c r="F43" s="81"/>
      <c r="G43" s="76"/>
      <c r="H43" s="76"/>
      <c r="I43" s="76"/>
      <c r="J43" s="76"/>
      <c r="K43" s="120" t="s">
        <v>77</v>
      </c>
      <c r="L43" s="120"/>
      <c r="M43" s="120"/>
      <c r="N43" s="82"/>
      <c r="O43" s="8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19" ht="18.75">
      <c r="B44" s="74"/>
      <c r="G44" s="109"/>
      <c r="H44" s="109"/>
      <c r="I44" s="74"/>
      <c r="J44" s="83"/>
      <c r="K44" s="83"/>
      <c r="L44" s="83"/>
      <c r="O44" s="83"/>
      <c r="P44" s="83"/>
      <c r="Q44" s="83"/>
      <c r="R44" s="83"/>
      <c r="S44" s="83"/>
    </row>
    <row r="45" spans="2:9" ht="18.75">
      <c r="B45" s="71"/>
      <c r="C45" s="80"/>
      <c r="G45" s="71"/>
      <c r="H45" s="71"/>
      <c r="I45" s="71"/>
    </row>
    <row r="46" spans="3:6" ht="18.75">
      <c r="C46" s="80"/>
      <c r="D46" s="74"/>
      <c r="F46" s="74"/>
    </row>
    <row r="48" spans="2:3" ht="12.75">
      <c r="B48" s="84"/>
      <c r="C48" s="84"/>
    </row>
    <row r="49" spans="2:3" ht="12.75">
      <c r="B49" s="85"/>
      <c r="C49" s="84"/>
    </row>
    <row r="50" ht="12.75">
      <c r="B50" s="68"/>
    </row>
    <row r="51" ht="12.75">
      <c r="B51" s="68"/>
    </row>
  </sheetData>
  <sheetProtection/>
  <mergeCells count="40">
    <mergeCell ref="A9:U9"/>
    <mergeCell ref="N15:P15"/>
    <mergeCell ref="B13:B16"/>
    <mergeCell ref="D13:D16"/>
    <mergeCell ref="K43:M43"/>
    <mergeCell ref="G11:H11"/>
    <mergeCell ref="A18:AH18"/>
    <mergeCell ref="AA13:AC14"/>
    <mergeCell ref="M13:M16"/>
    <mergeCell ref="AD13:AH14"/>
    <mergeCell ref="G44:H44"/>
    <mergeCell ref="G41:H41"/>
    <mergeCell ref="A20:AH20"/>
    <mergeCell ref="L13:L16"/>
    <mergeCell ref="I13:J15"/>
    <mergeCell ref="C37:L37"/>
    <mergeCell ref="V13:Z14"/>
    <mergeCell ref="A13:A16"/>
    <mergeCell ref="C13:C16"/>
    <mergeCell ref="A31:AH31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2023-11-01T03:13:47Z</cp:lastPrinted>
  <dcterms:created xsi:type="dcterms:W3CDTF">2000-10-03T09:28:13Z</dcterms:created>
  <dcterms:modified xsi:type="dcterms:W3CDTF">2024-01-09T05:57:11Z</dcterms:modified>
  <cp:category/>
  <cp:version/>
  <cp:contentType/>
  <cp:contentStatus/>
</cp:coreProperties>
</file>