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<sst xmlns="http://schemas.openxmlformats.org/spreadsheetml/2006/main" count="13" uniqueCount="13">
  <si>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Отчет № 7. 15.08.2013 8:40:31</t>
  </si>
  <si>
    <t>Выборы депутатов Законодательного Собрания Иркутской области второго созыва</t>
  </si>
  <si>
    <t>Шестнадцатый (№ 16)</t>
  </si>
  <si>
    <t>В тыс. руб.</t>
  </si>
  <si>
    <t>1</t>
  </si>
  <si>
    <t>Председатель</t>
  </si>
  <si>
    <t>Саянской территориальной избирательной комиссии</t>
  </si>
  <si>
    <t xml:space="preserve">    В.В. Губанов</t>
  </si>
  <si>
    <t>(инициалы, фамилия)</t>
  </si>
  <si>
    <t>18.07.2013</t>
  </si>
  <si>
    <t>СВЕДЕНИЯ 
о поступлении средств в избирательные фонды кандидата и расходовании этих средств 
(на основании данных, предоставленных филиалами Сберегательного банка Российской Федерации)</t>
  </si>
  <si>
    <t>По состоянию на 15.08.2013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</si>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</sst>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dd\.mm\.yyyy"/>
    <numFmt numFmtId="166" formatCode="\C\us\t\om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/>
    </xf>
    <xf numFmtId="49" fontId="17" fillId="0" borderId="0" xfId="0" applyNumberFormat="1" applyFont="1" applyAlignment="1">
      <alignment horizontal="right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1" fillId="24" borderId="10" xfId="0" applyNumberFormat="1" applyFont="1" applyFill="1" applyBorder="1" applyAlignment="1" quotePrefix="1">
      <alignment horizontal="center" vertical="center" wrapText="1"/>
    </xf>
    <xf numFmtId="0" fontId="17" fillId="24" borderId="10" xfId="0" applyNumberFormat="1" applyFont="1" applyFill="1" applyBorder="1" applyAlignment="1" quotePrefix="1">
      <alignment horizontal="center" vertical="center" wrapText="1"/>
    </xf>
    <xf numFmtId="0" fontId="17" fillId="24" borderId="10" xfId="0" applyNumberFormat="1" applyFont="1" applyFill="1" applyBorder="1" applyAlignment="1">
      <alignment horizontal="left" vertical="center" wrapText="1"/>
    </xf>
    <xf numFmtId="164" fontId="17" fillId="24" borderId="10" xfId="0" applyNumberFormat="1" applyFont="1" applyFill="1" applyBorder="1" applyAlignment="1">
      <alignment horizontal="right" vertical="center" wrapText="1"/>
    </xf>
    <xf numFmtId="1" fontId="17" fillId="24" borderId="10" xfId="0" applyNumberFormat="1" applyFont="1" applyFill="1" applyBorder="1" applyAlignment="1">
      <alignment horizontal="center" vertical="center" wrapText="1"/>
    </xf>
    <xf numFmtId="165" fontId="17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left" vertical="center" wrapText="1"/>
    </xf>
    <xf numFmtId="164" fontId="21" fillId="24" borderId="10" xfId="0" applyNumberFormat="1" applyFont="1" applyFill="1" applyBorder="1" applyAlignment="1">
      <alignment horizontal="right" vertical="center" wrapText="1"/>
    </xf>
    <xf numFmtId="165" fontId="21" fillId="24" borderId="10" xfId="0" applyNumberFormat="1" applyFont="1" applyFill="1" applyBorder="1" applyAlignment="1">
      <alignment horizontal="center" vertical="center" wrapText="1"/>
    </xf>
    <xf numFmtId="0" fontId="17" fillId="24" borderId="10" xfId="0" applyNumberFormat="1" applyFont="1" applyFill="1" applyBorder="1" applyAlignment="1" quotePrefix="1">
      <alignment horizontal="center" vertical="center" wrapText="1"/>
    </xf>
    <xf numFmtId="0" fontId="17" fillId="24" borderId="10" xfId="0" applyNumberFormat="1" applyFont="1" applyFill="1" applyBorder="1" applyAlignment="1">
      <alignment horizontal="left" vertical="center" wrapText="1"/>
    </xf>
    <xf numFmtId="164" fontId="17" fillId="24" borderId="10" xfId="0" applyNumberFormat="1" applyFont="1" applyFill="1" applyBorder="1" applyAlignment="1">
      <alignment horizontal="right" vertical="center" wrapText="1"/>
    </xf>
    <xf numFmtId="1" fontId="17" fillId="24" borderId="10" xfId="0" applyNumberFormat="1" applyFont="1" applyFill="1" applyBorder="1" applyAlignment="1">
      <alignment horizontal="center" vertical="center" wrapText="1"/>
    </xf>
    <xf numFmtId="165" fontId="17" fillId="24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right" vertical="top" wrapText="1"/>
    </xf>
    <xf numFmtId="0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vertical="center" wrapText="1"/>
    </xf>
    <xf numFmtId="0" fontId="21" fillId="24" borderId="13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wrapText="1"/>
    </xf>
    <xf numFmtId="0" fontId="21" fillId="24" borderId="14" xfId="0" applyNumberFormat="1" applyFont="1" applyFill="1" applyBorder="1" applyAlignment="1">
      <alignment horizontal="center" vertical="center" wrapText="1"/>
    </xf>
    <xf numFmtId="0" fontId="21" fillId="24" borderId="15" xfId="0" applyNumberFormat="1" applyFont="1" applyFill="1" applyBorder="1" applyAlignment="1">
      <alignment horizontal="center" vertical="center" wrapText="1"/>
    </xf>
    <xf numFmtId="0" fontId="21" fillId="24" borderId="16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152400</xdr:rowOff>
    </xdr:from>
    <xdr:to>
      <xdr:col>5</xdr:col>
      <xdr:colOff>104775</xdr:colOff>
      <xdr:row>19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0" y="6153150"/>
          <a:ext cx="18478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__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15.08.2013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
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0">
      <selection activeCell="H20" sqref="H20"/>
    </sheetView>
  </sheetViews>
  <sheetFormatPr defaultColWidth="9.140625" defaultRowHeight="15"/>
  <cols>
    <col min="1" max="1" width="5.7109375" style="0" customWidth="1"/>
    <col min="2" max="2" width="16.140625" style="0" customWidth="1"/>
    <col min="3" max="3" width="12.421875" style="0" customWidth="1"/>
    <col min="4" max="4" width="13.00390625" style="0" customWidth="1"/>
    <col min="5" max="5" width="13.140625" style="0" customWidth="1"/>
    <col min="6" max="6" width="13.7109375" style="0" customWidth="1"/>
    <col min="7" max="7" width="5.7109375" style="0" customWidth="1"/>
    <col min="8" max="9" width="13.140625" style="0" customWidth="1"/>
    <col min="10" max="10" width="13.421875" style="0" customWidth="1"/>
    <col min="11" max="11" width="27.140625" style="0" customWidth="1"/>
    <col min="12" max="12" width="11.140625" style="0" customWidth="1"/>
    <col min="13" max="13" width="12.140625" style="0" customWidth="1"/>
    <col min="14" max="14" width="9.140625" style="0" customWidth="1"/>
  </cols>
  <sheetData>
    <row r="1" ht="15" customHeight="1">
      <c r="M1" s="1" t="s">
        <v>0</v>
      </c>
    </row>
    <row r="2" spans="1:13" ht="65.2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ht="14.25">
      <c r="M5" s="3" t="s">
        <v>11</v>
      </c>
    </row>
    <row r="6" ht="14.25">
      <c r="M6" s="3" t="s">
        <v>3</v>
      </c>
    </row>
    <row r="7" spans="1:13" ht="15.75" customHeight="1">
      <c r="A7" s="23" t="str">
        <f>"№
п/п"</f>
        <v>№
п/п</v>
      </c>
      <c r="B7" s="23" t="str">
        <f>"Фамилия, имя, отчество кандидата"</f>
        <v>Фамилия, имя, отчество кандидата</v>
      </c>
      <c r="C7" s="27" t="str">
        <f>"Поступило средств"</f>
        <v>Поступило средств</v>
      </c>
      <c r="D7" s="29"/>
      <c r="E7" s="29"/>
      <c r="F7" s="29"/>
      <c r="G7" s="28"/>
      <c r="H7" s="27" t="str">
        <f>"Израсходовано средств"</f>
        <v>Израсходовано средств</v>
      </c>
      <c r="I7" s="29"/>
      <c r="J7" s="29"/>
      <c r="K7" s="28"/>
      <c r="L7" s="27" t="str">
        <f>"Возвращено средств"</f>
        <v>Возвращено средств</v>
      </c>
      <c r="M7" s="28"/>
    </row>
    <row r="8" spans="1:14" ht="28.5" customHeight="1">
      <c r="A8" s="24"/>
      <c r="B8" s="24"/>
      <c r="C8" s="23" t="str">
        <f>"всего"</f>
        <v>всего</v>
      </c>
      <c r="D8" s="27" t="str">
        <f>"из них"</f>
        <v>из них</v>
      </c>
      <c r="E8" s="29"/>
      <c r="F8" s="29"/>
      <c r="G8" s="28"/>
      <c r="H8" s="23" t="str">
        <f>"всего"</f>
        <v>всего</v>
      </c>
      <c r="I8" s="27" t="str">
        <f>"из них финансовые операции по расходованию средств на сумму, превышающую  101 тыс. рублей"</f>
        <v>из них финансовые операции по расходованию средств на сумму, превышающую  101 тыс. рублей</v>
      </c>
      <c r="J8" s="29"/>
      <c r="K8" s="28"/>
      <c r="L8" s="23" t="str">
        <f>"сумма, тыс. руб"</f>
        <v>сумма, тыс. руб</v>
      </c>
      <c r="M8" s="23" t="str">
        <f>"основание возврата"</f>
        <v>основание возврата</v>
      </c>
      <c r="N8" s="2"/>
    </row>
    <row r="9" spans="1:14" ht="36" customHeight="1">
      <c r="A9" s="24"/>
      <c r="B9" s="24"/>
      <c r="C9" s="24"/>
      <c r="D9" s="27" t="str">
        <f>"пожертвования от юридических лиц на сумму, превышающую  101 тыс. рублей"</f>
        <v>пожертвования от юридических лиц на сумму, превышающую  101 тыс. рублей</v>
      </c>
      <c r="E9" s="28"/>
      <c r="F9" s="27" t="str">
        <f>"пожертвования от граждан на сумму, превышающую  30 тыс. рублей"</f>
        <v>пожертвования от граждан на сумму, превышающую  30 тыс. рублей</v>
      </c>
      <c r="G9" s="28"/>
      <c r="H9" s="24"/>
      <c r="I9" s="23" t="str">
        <f>"дата операции"</f>
        <v>дата операции</v>
      </c>
      <c r="J9" s="23" t="str">
        <f>"сумма, тыс. руб"</f>
        <v>сумма, тыс. руб</v>
      </c>
      <c r="K9" s="23" t="str">
        <f>"назначение платежа"</f>
        <v>назначение платежа</v>
      </c>
      <c r="L9" s="24"/>
      <c r="M9" s="24"/>
      <c r="N9" s="2"/>
    </row>
    <row r="10" spans="1:14" ht="35.25" customHeight="1">
      <c r="A10" s="25"/>
      <c r="B10" s="25"/>
      <c r="C10" s="25"/>
      <c r="D10" s="4" t="str">
        <f>"сумма, тыс. руб"</f>
        <v>сумма, тыс. руб</v>
      </c>
      <c r="E10" s="4" t="str">
        <f>"наименование юридического лица"</f>
        <v>наименование юридического лица</v>
      </c>
      <c r="F10" s="4" t="str">
        <f>"сумма, тыс. руб"</f>
        <v>сумма, тыс. руб</v>
      </c>
      <c r="G10" s="4" t="str">
        <f>"кол-во граждан"</f>
        <v>кол-во граждан</v>
      </c>
      <c r="H10" s="25"/>
      <c r="I10" s="25"/>
      <c r="J10" s="25"/>
      <c r="K10" s="25"/>
      <c r="L10" s="25"/>
      <c r="M10" s="25"/>
      <c r="N10" s="2"/>
    </row>
    <row r="11" spans="1:14" ht="14.25">
      <c r="A11" s="6" t="s">
        <v>4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28.5" customHeight="1">
      <c r="A12" s="7">
        <v>1</v>
      </c>
      <c r="B12" s="8" t="str">
        <f>"Ерощук Светлана Александровна"</f>
        <v>Ерощук Светлана Александровна</v>
      </c>
      <c r="C12" s="9">
        <v>0</v>
      </c>
      <c r="D12" s="9"/>
      <c r="E12" s="8">
        <f>""</f>
      </c>
      <c r="F12" s="9"/>
      <c r="G12" s="10"/>
      <c r="H12" s="9">
        <v>0</v>
      </c>
      <c r="I12" s="11"/>
      <c r="J12" s="9"/>
      <c r="K12" s="8">
        <f>""</f>
      </c>
      <c r="L12" s="9"/>
      <c r="M12" s="8">
        <f>""</f>
      </c>
      <c r="N12" s="5"/>
    </row>
    <row r="13" spans="1:14" ht="25.5">
      <c r="A13" s="15">
        <v>2</v>
      </c>
      <c r="B13" s="16" t="str">
        <f>"Иванова Татьяна Марковна"</f>
        <v>Иванова Татьяна Марковна</v>
      </c>
      <c r="C13" s="17">
        <v>3</v>
      </c>
      <c r="D13" s="17"/>
      <c r="E13" s="16">
        <f>""</f>
      </c>
      <c r="F13" s="17"/>
      <c r="G13" s="18"/>
      <c r="H13" s="13">
        <v>0</v>
      </c>
      <c r="I13" s="14"/>
      <c r="J13" s="13">
        <v>0</v>
      </c>
      <c r="K13" s="12">
        <f>""</f>
      </c>
      <c r="L13" s="13">
        <v>0</v>
      </c>
      <c r="M13" s="12">
        <f>""</f>
      </c>
      <c r="N13" s="5"/>
    </row>
    <row r="14" spans="1:14" ht="25.5">
      <c r="A14" s="15">
        <v>3</v>
      </c>
      <c r="B14" s="16" t="str">
        <f>"Кренделев Александр Дмитриевич"</f>
        <v>Кренделев Александр Дмитриевич</v>
      </c>
      <c r="C14" s="17">
        <v>1</v>
      </c>
      <c r="D14" s="17"/>
      <c r="E14" s="16">
        <f>""</f>
      </c>
      <c r="F14" s="17"/>
      <c r="G14" s="18"/>
      <c r="H14" s="17">
        <v>0</v>
      </c>
      <c r="J14" s="32"/>
      <c r="K14" s="32"/>
      <c r="L14" s="32"/>
      <c r="M14" s="32"/>
      <c r="N14" s="5"/>
    </row>
    <row r="15" spans="1:14" ht="97.5" customHeight="1">
      <c r="A15" s="15">
        <v>4</v>
      </c>
      <c r="B15" s="16" t="str">
        <f>"Круглов Виктор Кузьмич"</f>
        <v>Круглов Виктор Кузьмич</v>
      </c>
      <c r="C15" s="17">
        <v>897</v>
      </c>
      <c r="D15" s="17"/>
      <c r="E15" s="16">
        <f>""</f>
      </c>
      <c r="F15" s="17"/>
      <c r="G15" s="18"/>
      <c r="H15" s="17">
        <v>372</v>
      </c>
      <c r="I15" s="19" t="s">
        <v>9</v>
      </c>
      <c r="J15" s="17">
        <v>179</v>
      </c>
      <c r="K15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5" s="17"/>
      <c r="M15" s="16">
        <f>""</f>
      </c>
      <c r="N15" s="5"/>
    </row>
    <row r="16" spans="1:13" ht="25.5">
      <c r="A16" s="15">
        <v>5</v>
      </c>
      <c r="B16" s="16" t="str">
        <f>"Тригуб Ольга Владимировна"</f>
        <v>Тригуб Ольга Владимировна</v>
      </c>
      <c r="C16" s="17">
        <v>0</v>
      </c>
      <c r="D16" s="17"/>
      <c r="E16" s="16">
        <f>""</f>
      </c>
      <c r="F16" s="17"/>
      <c r="G16" s="18"/>
      <c r="H16" s="17">
        <v>0</v>
      </c>
      <c r="I16" s="19"/>
      <c r="J16" s="17"/>
      <c r="K16" s="16">
        <f>""</f>
      </c>
      <c r="L16" s="17"/>
      <c r="M16" s="32"/>
    </row>
    <row r="17" spans="2:13" ht="14.25">
      <c r="B17" s="32" t="s">
        <v>12</v>
      </c>
      <c r="C17" s="32">
        <v>901</v>
      </c>
      <c r="D17" s="32"/>
      <c r="E17" s="32"/>
      <c r="F17" s="32"/>
      <c r="G17" s="32"/>
      <c r="H17" s="32">
        <v>372</v>
      </c>
      <c r="I17" s="32"/>
      <c r="J17" s="32">
        <v>179</v>
      </c>
      <c r="K17" s="32"/>
      <c r="L17" s="32"/>
      <c r="M17" s="32"/>
    </row>
    <row r="18" spans="1:13" ht="45.75" customHeight="1">
      <c r="A18" s="26" t="s">
        <v>5</v>
      </c>
      <c r="B18" s="26"/>
      <c r="C18" s="26"/>
      <c r="D18" s="21" t="s">
        <v>7</v>
      </c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30" customHeight="1">
      <c r="A19" s="20" t="s">
        <v>6</v>
      </c>
      <c r="B19" s="20"/>
      <c r="C19" s="20"/>
      <c r="D19" s="22" t="s">
        <v>8</v>
      </c>
      <c r="E19" s="22"/>
      <c r="F19" s="22"/>
      <c r="G19" s="22"/>
      <c r="H19" s="22"/>
      <c r="I19" s="22"/>
      <c r="J19" s="22"/>
      <c r="K19" s="22"/>
      <c r="L19" s="22"/>
      <c r="M19" s="22"/>
    </row>
  </sheetData>
  <sheetProtection/>
  <mergeCells count="23">
    <mergeCell ref="L7:M7"/>
    <mergeCell ref="C8:C10"/>
    <mergeCell ref="D8:G8"/>
    <mergeCell ref="J9:J10"/>
    <mergeCell ref="H8:H10"/>
    <mergeCell ref="I8:K8"/>
    <mergeCell ref="A2:M2"/>
    <mergeCell ref="A3:M3"/>
    <mergeCell ref="A4:M4"/>
    <mergeCell ref="A7:A10"/>
    <mergeCell ref="B7:B10"/>
    <mergeCell ref="C7:G7"/>
    <mergeCell ref="H7:K7"/>
    <mergeCell ref="A19:C19"/>
    <mergeCell ref="D18:M18"/>
    <mergeCell ref="D19:M19"/>
    <mergeCell ref="L8:L10"/>
    <mergeCell ref="M8:M10"/>
    <mergeCell ref="K9:K10"/>
    <mergeCell ref="A18:C18"/>
    <mergeCell ref="D9:E9"/>
    <mergeCell ref="F9:G9"/>
    <mergeCell ref="I9:I10"/>
  </mergeCells>
  <printOptions/>
  <pageMargins left="0.35433070866141736" right="0.15748031496062992" top="0.7480314960629921" bottom="0.15748031496062992" header="0.31496062992125984" footer="0.31496062992125984"/>
  <pageSetup fitToHeight="0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2013-08-16T02:43:07Z</cp:lastPrinted>
  <dcterms:created xsi:type="dcterms:W3CDTF">2013-08-14T23:40:37Z</dcterms:created>
  <dcterms:modified xsi:type="dcterms:W3CDTF">2013-08-16T02:46:12Z</dcterms:modified>
  <cp:category/>
  <cp:version/>
  <cp:contentType/>
  <cp:contentStatus/>
</cp:coreProperties>
</file>