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85" windowWidth="14805" windowHeight="7830" activeTab="3"/>
  </bookViews>
  <sheets>
    <sheet name="Прил.1" sheetId="4" r:id="rId1"/>
    <sheet name="Прил.2" sheetId="1" r:id="rId2"/>
    <sheet name="Прил.3" sheetId="3" r:id="rId3"/>
    <sheet name="Прил.4" sheetId="5" r:id="rId4"/>
  </sheets>
  <externalReferences>
    <externalReference r:id="rId5"/>
  </externalReferences>
  <definedNames>
    <definedName name="_xlnm.Print_Area" localSheetId="1">Прил.2!$A$1:$H$213</definedName>
    <definedName name="_xlnm.Print_Area" localSheetId="2">Прил.3!$A$1:$J$5</definedName>
  </definedNames>
  <calcPr calcId="145621"/>
</workbook>
</file>

<file path=xl/calcChain.xml><?xml version="1.0" encoding="utf-8"?>
<calcChain xmlns="http://schemas.openxmlformats.org/spreadsheetml/2006/main">
  <c r="A21" i="5" l="1"/>
  <c r="A23" i="5"/>
  <c r="N40" i="5"/>
  <c r="A41" i="5"/>
  <c r="I5" i="3"/>
  <c r="C6" i="3"/>
  <c r="B6" i="3"/>
  <c r="J5" i="3" l="1"/>
  <c r="H5" i="3"/>
  <c r="G5" i="3"/>
  <c r="F5" i="3"/>
  <c r="E5" i="3"/>
  <c r="D5" i="3"/>
  <c r="C5" i="3"/>
  <c r="B5" i="3"/>
  <c r="B47" i="5"/>
  <c r="D47" i="5"/>
  <c r="F47" i="5"/>
  <c r="H47" i="5"/>
  <c r="J47" i="5"/>
  <c r="L47" i="5"/>
  <c r="N47" i="5"/>
  <c r="P47" i="5"/>
  <c r="R47" i="5"/>
  <c r="C213" i="1"/>
  <c r="C212" i="1"/>
  <c r="C210" i="1"/>
  <c r="C211" i="1"/>
  <c r="C209" i="1"/>
  <c r="C208" i="1"/>
  <c r="C207" i="1"/>
  <c r="C206" i="1"/>
  <c r="C203" i="1"/>
  <c r="C202" i="1"/>
  <c r="C201" i="1"/>
  <c r="C200" i="1"/>
  <c r="C199" i="1"/>
  <c r="C198" i="1"/>
  <c r="C197" i="1"/>
  <c r="C196" i="1"/>
  <c r="C193" i="1"/>
  <c r="C192" i="1"/>
  <c r="C191" i="1"/>
  <c r="C190" i="1"/>
  <c r="C189" i="1"/>
  <c r="C188" i="1"/>
  <c r="C187" i="1"/>
  <c r="C186" i="1"/>
  <c r="C183" i="1"/>
  <c r="C182" i="1"/>
  <c r="C181" i="1"/>
  <c r="C180" i="1"/>
  <c r="C179" i="1"/>
  <c r="C178" i="1"/>
  <c r="C177" i="1"/>
  <c r="C176" i="1"/>
  <c r="C173" i="1"/>
  <c r="C172" i="1"/>
  <c r="C171" i="1"/>
  <c r="C170" i="1"/>
  <c r="C169" i="1"/>
  <c r="C168" i="1"/>
  <c r="C167" i="1"/>
  <c r="C166" i="1"/>
  <c r="C163" i="1"/>
  <c r="C162" i="1"/>
  <c r="C161" i="1"/>
  <c r="C160" i="1"/>
  <c r="C159" i="1"/>
  <c r="C158" i="1"/>
  <c r="C157" i="1"/>
  <c r="C156" i="1"/>
  <c r="C153" i="1"/>
  <c r="C152" i="1"/>
  <c r="C151" i="1"/>
  <c r="C150" i="1"/>
  <c r="C149" i="1"/>
  <c r="C148" i="1"/>
  <c r="C147" i="1"/>
  <c r="C146" i="1"/>
  <c r="C143" i="1"/>
  <c r="C142" i="1"/>
  <c r="C141" i="1"/>
  <c r="C140" i="1"/>
  <c r="C139" i="1"/>
  <c r="C138" i="1"/>
  <c r="C137" i="1"/>
  <c r="C136" i="1"/>
  <c r="C133" i="1"/>
  <c r="C132" i="1"/>
  <c r="C131" i="1"/>
  <c r="C130" i="1"/>
  <c r="C129" i="1"/>
  <c r="C128" i="1"/>
  <c r="C127" i="1"/>
  <c r="C126" i="1"/>
  <c r="C123" i="1"/>
  <c r="C122" i="1"/>
  <c r="C121" i="1"/>
  <c r="C120" i="1"/>
  <c r="C119" i="1"/>
  <c r="C118" i="1"/>
  <c r="C117" i="1"/>
  <c r="C116" i="1"/>
  <c r="C113" i="1"/>
  <c r="C112" i="1"/>
  <c r="C111" i="1"/>
  <c r="C110" i="1"/>
  <c r="C109" i="1"/>
  <c r="C108" i="1"/>
  <c r="C107" i="1"/>
  <c r="C106" i="1"/>
  <c r="C103" i="1"/>
  <c r="C102" i="1"/>
  <c r="C101" i="1"/>
  <c r="C100" i="1"/>
  <c r="C99" i="1"/>
  <c r="C98" i="1"/>
  <c r="C97" i="1"/>
  <c r="C96" i="1"/>
  <c r="C93" i="1"/>
  <c r="C92" i="1"/>
  <c r="C91" i="1"/>
  <c r="C90" i="1"/>
  <c r="C89" i="1"/>
  <c r="C88" i="1"/>
  <c r="C87" i="1"/>
  <c r="C86" i="1"/>
  <c r="C83" i="1"/>
  <c r="C82" i="1"/>
  <c r="C81" i="1"/>
  <c r="C80" i="1"/>
  <c r="C79" i="1"/>
  <c r="C78" i="1"/>
  <c r="C77" i="1"/>
  <c r="C76" i="1"/>
  <c r="C73" i="1"/>
  <c r="C72" i="1"/>
  <c r="C71" i="1"/>
  <c r="C70" i="1"/>
  <c r="C69" i="1"/>
  <c r="C68" i="1"/>
  <c r="C67" i="1"/>
  <c r="C66" i="1"/>
  <c r="C63" i="1"/>
  <c r="C62" i="1"/>
  <c r="C61" i="1"/>
  <c r="C60" i="1"/>
  <c r="C59" i="1"/>
  <c r="C58" i="1"/>
  <c r="C57" i="1"/>
  <c r="C56" i="1"/>
  <c r="C53" i="1"/>
  <c r="C52" i="1"/>
  <c r="C51" i="1"/>
  <c r="C50" i="1"/>
  <c r="C49" i="1"/>
  <c r="C48" i="1"/>
  <c r="C47" i="1"/>
  <c r="C46" i="1"/>
  <c r="C43" i="1"/>
  <c r="C42" i="1"/>
  <c r="C41" i="1"/>
  <c r="C40" i="1"/>
  <c r="C39" i="1"/>
  <c r="C38" i="1"/>
  <c r="C37" i="1"/>
  <c r="C36" i="1"/>
  <c r="C33" i="1" l="1"/>
  <c r="C32" i="1"/>
  <c r="C31" i="1"/>
  <c r="C30" i="1"/>
  <c r="C29" i="1"/>
  <c r="C28" i="1"/>
  <c r="C27" i="1"/>
  <c r="C26" i="1"/>
  <c r="C23" i="1"/>
  <c r="C22" i="1"/>
  <c r="C21" i="1"/>
  <c r="C20" i="1"/>
  <c r="C19" i="1"/>
  <c r="C18" i="1"/>
  <c r="C17" i="1"/>
  <c r="C16" i="1"/>
  <c r="C13" i="1"/>
  <c r="C12" i="1"/>
  <c r="C11" i="1"/>
  <c r="C10" i="1"/>
  <c r="C9" i="1"/>
  <c r="C8" i="1"/>
  <c r="C7" i="1"/>
  <c r="C6" i="1"/>
  <c r="G6" i="3" l="1"/>
  <c r="D6" i="3" l="1"/>
  <c r="I6" i="3"/>
  <c r="J6" i="3"/>
  <c r="R46" i="5"/>
  <c r="R44" i="5"/>
  <c r="R42" i="5"/>
  <c r="R40" i="5"/>
  <c r="R38" i="5"/>
  <c r="R36" i="5"/>
  <c r="R34" i="5"/>
  <c r="R32" i="5"/>
  <c r="R30" i="5"/>
  <c r="R28" i="5"/>
  <c r="R26" i="5"/>
  <c r="R24" i="5"/>
  <c r="R22" i="5"/>
  <c r="P46" i="5"/>
  <c r="P44" i="5"/>
  <c r="P42" i="5"/>
  <c r="P40" i="5"/>
  <c r="P38" i="5"/>
  <c r="A39" i="5"/>
  <c r="P36" i="5"/>
  <c r="P34" i="5"/>
  <c r="P32" i="5"/>
  <c r="P30" i="5"/>
  <c r="P28" i="5"/>
  <c r="P26" i="5"/>
  <c r="P24" i="5"/>
  <c r="P22" i="5"/>
  <c r="N46" i="5"/>
  <c r="N44" i="5"/>
  <c r="N42" i="5"/>
  <c r="N38" i="5"/>
  <c r="N36" i="5"/>
  <c r="L46" i="5"/>
  <c r="L44" i="5"/>
  <c r="L42" i="5"/>
  <c r="L40" i="5"/>
  <c r="L38" i="5"/>
  <c r="L36" i="5"/>
  <c r="L34" i="5"/>
  <c r="L32" i="5"/>
  <c r="L30" i="5"/>
  <c r="L28" i="5"/>
  <c r="L26" i="5"/>
  <c r="L24" i="5"/>
  <c r="L22" i="5"/>
  <c r="J46" i="5"/>
  <c r="J44" i="5"/>
  <c r="J42" i="5"/>
  <c r="J40" i="5"/>
  <c r="J38" i="5"/>
  <c r="J36" i="5"/>
  <c r="J34" i="5"/>
  <c r="J32" i="5"/>
  <c r="J30" i="5"/>
  <c r="J24" i="5"/>
  <c r="H46" i="5"/>
  <c r="H44" i="5"/>
  <c r="H42" i="5"/>
  <c r="H40" i="5"/>
  <c r="H38" i="5"/>
  <c r="H36" i="5"/>
  <c r="F46" i="5"/>
  <c r="F44" i="5"/>
  <c r="F42" i="5"/>
  <c r="F40" i="5"/>
  <c r="F38" i="5"/>
  <c r="F36" i="5"/>
  <c r="F34" i="5"/>
  <c r="F32" i="5"/>
  <c r="F30" i="5"/>
  <c r="F28" i="5"/>
  <c r="F26" i="5"/>
  <c r="F24" i="5"/>
  <c r="F22" i="5"/>
  <c r="D46" i="5"/>
  <c r="D44" i="5"/>
  <c r="D42" i="5"/>
  <c r="D40" i="5"/>
  <c r="D38" i="5"/>
  <c r="D36" i="5"/>
  <c r="C205" i="1"/>
  <c r="B46" i="5" s="1"/>
  <c r="A45" i="5"/>
  <c r="A43" i="5"/>
  <c r="A37" i="5"/>
  <c r="A35" i="5"/>
  <c r="A33" i="5"/>
  <c r="A31" i="5"/>
  <c r="A29" i="5"/>
  <c r="A27" i="5"/>
  <c r="A25" i="5"/>
  <c r="A5" i="5" l="1"/>
  <c r="D213" i="1"/>
  <c r="D212" i="1"/>
  <c r="D211" i="1"/>
  <c r="D210" i="1"/>
  <c r="D209" i="1"/>
  <c r="D208" i="1"/>
  <c r="D207" i="1"/>
  <c r="D206" i="1"/>
  <c r="D205" i="1"/>
  <c r="D203" i="1"/>
  <c r="D202" i="1"/>
  <c r="D201" i="1"/>
  <c r="D200" i="1"/>
  <c r="D199" i="1"/>
  <c r="D198" i="1"/>
  <c r="D197" i="1"/>
  <c r="D193" i="1"/>
  <c r="D192" i="1"/>
  <c r="D191" i="1"/>
  <c r="D190" i="1"/>
  <c r="D189" i="1"/>
  <c r="D188" i="1"/>
  <c r="D187" i="1"/>
  <c r="D183" i="1"/>
  <c r="D182" i="1"/>
  <c r="D181" i="1"/>
  <c r="D180" i="1"/>
  <c r="D179" i="1"/>
  <c r="D178" i="1"/>
  <c r="D177" i="1"/>
  <c r="D173" i="1"/>
  <c r="D172" i="1"/>
  <c r="D171" i="1"/>
  <c r="D170" i="1"/>
  <c r="D169" i="1"/>
  <c r="D168" i="1"/>
  <c r="D167" i="1"/>
  <c r="D163" i="1"/>
  <c r="D162" i="1"/>
  <c r="D161" i="1"/>
  <c r="D160" i="1"/>
  <c r="D159" i="1"/>
  <c r="D158" i="1"/>
  <c r="D157" i="1"/>
  <c r="D153" i="1"/>
  <c r="D152" i="1"/>
  <c r="D150" i="1"/>
  <c r="D149" i="1"/>
  <c r="D147" i="1"/>
  <c r="D143" i="1"/>
  <c r="D142" i="1"/>
  <c r="D140" i="1"/>
  <c r="D139" i="1"/>
  <c r="D137" i="1"/>
  <c r="D133" i="1"/>
  <c r="D132" i="1"/>
  <c r="D130" i="1"/>
  <c r="D129" i="1"/>
  <c r="D127" i="1"/>
  <c r="D123" i="1"/>
  <c r="D122" i="1"/>
  <c r="D120" i="1"/>
  <c r="D117" i="1"/>
  <c r="D113" i="1"/>
  <c r="D112" i="1"/>
  <c r="D110" i="1"/>
  <c r="D107" i="1"/>
  <c r="C155" i="1" l="1"/>
  <c r="C165" i="1"/>
  <c r="C195" i="1"/>
  <c r="C175" i="1"/>
  <c r="C185" i="1"/>
  <c r="D196" i="1"/>
  <c r="D186" i="1"/>
  <c r="D176" i="1"/>
  <c r="D166" i="1"/>
  <c r="D156" i="1"/>
  <c r="D195" i="1" l="1"/>
  <c r="B44" i="5"/>
  <c r="D185" i="1"/>
  <c r="B42" i="5"/>
  <c r="D175" i="1"/>
  <c r="B40" i="5"/>
  <c r="D165" i="1"/>
  <c r="B38" i="5"/>
  <c r="D155" i="1"/>
  <c r="B36" i="5"/>
  <c r="P8" i="5"/>
  <c r="A9" i="5"/>
  <c r="A19" i="5"/>
  <c r="A17" i="5"/>
  <c r="A15" i="5"/>
  <c r="A13" i="5"/>
  <c r="A11" i="5"/>
  <c r="A7" i="5"/>
  <c r="R20" i="5"/>
  <c r="P20" i="5"/>
  <c r="L20" i="5"/>
  <c r="F20" i="5"/>
  <c r="R18" i="5"/>
  <c r="P18" i="5"/>
  <c r="L18" i="5"/>
  <c r="J18" i="5"/>
  <c r="F18" i="5"/>
  <c r="R16" i="5"/>
  <c r="P16" i="5"/>
  <c r="L16" i="5"/>
  <c r="F16" i="5"/>
  <c r="R14" i="5"/>
  <c r="P14" i="5"/>
  <c r="L14" i="5"/>
  <c r="J14" i="5"/>
  <c r="F14" i="5"/>
  <c r="R12" i="5"/>
  <c r="P12" i="5"/>
  <c r="L12" i="5"/>
  <c r="J12" i="5"/>
  <c r="F12" i="5"/>
  <c r="R10" i="5"/>
  <c r="P10" i="5"/>
  <c r="L10" i="5"/>
  <c r="F10" i="5"/>
  <c r="R8" i="5"/>
  <c r="L8" i="5"/>
  <c r="F8" i="5"/>
  <c r="F6" i="5" l="1"/>
  <c r="H6" i="5"/>
  <c r="P6" i="5"/>
  <c r="L6" i="5"/>
  <c r="R6" i="5"/>
  <c r="D103" i="1" l="1"/>
  <c r="D102" i="1"/>
  <c r="D100" i="1"/>
  <c r="D99" i="1"/>
  <c r="D97" i="1"/>
  <c r="D93" i="1" l="1"/>
  <c r="D92" i="1"/>
  <c r="D90" i="1"/>
  <c r="D87" i="1"/>
  <c r="D83" i="1"/>
  <c r="D82" i="1"/>
  <c r="D80" i="1"/>
  <c r="D77" i="1"/>
  <c r="D63" i="1"/>
  <c r="D62" i="1"/>
  <c r="D60" i="1"/>
  <c r="D57" i="1"/>
  <c r="D43" i="1"/>
  <c r="D42" i="1"/>
  <c r="D40" i="1"/>
  <c r="D39" i="1"/>
  <c r="D37" i="1"/>
  <c r="D33" i="1"/>
  <c r="D32" i="1"/>
  <c r="D30" i="1"/>
  <c r="D27" i="1"/>
  <c r="D23" i="1" l="1"/>
  <c r="D22" i="1"/>
  <c r="D20" i="1"/>
  <c r="D17" i="1"/>
  <c r="D67" i="1" l="1"/>
  <c r="D69" i="1"/>
  <c r="D70" i="1"/>
  <c r="D72" i="1"/>
  <c r="D73" i="1"/>
  <c r="D47" i="1"/>
  <c r="D49" i="1"/>
  <c r="D50" i="1"/>
  <c r="D52" i="1"/>
  <c r="D53" i="1"/>
  <c r="D7" i="1"/>
  <c r="D8" i="1"/>
  <c r="D10" i="1"/>
  <c r="D12" i="1"/>
  <c r="D13" i="1"/>
  <c r="D28" i="5" l="1"/>
  <c r="D116" i="1"/>
  <c r="D26" i="5" l="1"/>
  <c r="D106" i="1"/>
  <c r="N24" i="5"/>
  <c r="D101" i="1"/>
  <c r="C95" i="1"/>
  <c r="D24" i="5"/>
  <c r="D96" i="1"/>
  <c r="D20" i="5"/>
  <c r="D76" i="1"/>
  <c r="N30" i="5" l="1"/>
  <c r="D131" i="1"/>
  <c r="C125" i="1"/>
  <c r="D30" i="5"/>
  <c r="D126" i="1"/>
  <c r="N28" i="5"/>
  <c r="D121" i="1"/>
  <c r="J28" i="5"/>
  <c r="D119" i="1"/>
  <c r="N26" i="5"/>
  <c r="D111" i="1"/>
  <c r="J26" i="5"/>
  <c r="D109" i="1"/>
  <c r="H24" i="5"/>
  <c r="D98" i="1"/>
  <c r="B24" i="5"/>
  <c r="D95" i="1"/>
  <c r="N22" i="5"/>
  <c r="D91" i="1"/>
  <c r="J22" i="5"/>
  <c r="D89" i="1"/>
  <c r="H22" i="5"/>
  <c r="D88" i="1"/>
  <c r="D22" i="5"/>
  <c r="C85" i="1"/>
  <c r="D86" i="1"/>
  <c r="N20" i="5"/>
  <c r="D81" i="1"/>
  <c r="J20" i="5"/>
  <c r="D79" i="1"/>
  <c r="N34" i="5" l="1"/>
  <c r="D151" i="1"/>
  <c r="D34" i="5"/>
  <c r="C145" i="1"/>
  <c r="D146" i="1"/>
  <c r="H30" i="5"/>
  <c r="D128" i="1"/>
  <c r="B30" i="5"/>
  <c r="D125" i="1"/>
  <c r="H28" i="5"/>
  <c r="D118" i="1"/>
  <c r="C115" i="1"/>
  <c r="H26" i="5"/>
  <c r="D108" i="1"/>
  <c r="C105" i="1"/>
  <c r="B22" i="5"/>
  <c r="D85" i="1"/>
  <c r="H20" i="5"/>
  <c r="D78" i="1"/>
  <c r="C75" i="1"/>
  <c r="D14" i="5"/>
  <c r="D46" i="1"/>
  <c r="H34" i="5" l="1"/>
  <c r="D148" i="1"/>
  <c r="B34" i="5"/>
  <c r="D145" i="1"/>
  <c r="B28" i="5"/>
  <c r="D115" i="1"/>
  <c r="D105" i="1"/>
  <c r="B26" i="5"/>
  <c r="B20" i="5"/>
  <c r="D75" i="1"/>
  <c r="N14" i="5"/>
  <c r="D51" i="1"/>
  <c r="D12" i="5"/>
  <c r="D36" i="1"/>
  <c r="D10" i="5"/>
  <c r="D26" i="1"/>
  <c r="J8" i="5"/>
  <c r="D19" i="1"/>
  <c r="D8" i="5"/>
  <c r="D16" i="1"/>
  <c r="C5" i="1"/>
  <c r="D6" i="5"/>
  <c r="D6" i="1"/>
  <c r="H14" i="5" l="1"/>
  <c r="D48" i="1"/>
  <c r="C45" i="1"/>
  <c r="N12" i="5"/>
  <c r="D41" i="1"/>
  <c r="N10" i="5"/>
  <c r="D31" i="1"/>
  <c r="J10" i="5"/>
  <c r="D29" i="1"/>
  <c r="N8" i="5"/>
  <c r="D21" i="1"/>
  <c r="N6" i="5"/>
  <c r="D11" i="1"/>
  <c r="J6" i="5"/>
  <c r="D9" i="1"/>
  <c r="D5" i="1"/>
  <c r="B6" i="5"/>
  <c r="B14" i="5" l="1"/>
  <c r="D45" i="1"/>
  <c r="H12" i="5"/>
  <c r="D38" i="1"/>
  <c r="C35" i="1"/>
  <c r="H10" i="5"/>
  <c r="D28" i="1"/>
  <c r="C25" i="1"/>
  <c r="H8" i="5"/>
  <c r="D18" i="1"/>
  <c r="C15" i="1"/>
  <c r="B12" i="5" l="1"/>
  <c r="D35" i="1"/>
  <c r="B10" i="5"/>
  <c r="D25" i="1"/>
  <c r="D15" i="1"/>
  <c r="B8" i="5"/>
  <c r="F6" i="3" l="1"/>
  <c r="J16" i="5" l="1"/>
  <c r="D59" i="1"/>
  <c r="D18" i="5" l="1"/>
  <c r="D66" i="1"/>
  <c r="N16" i="5"/>
  <c r="D61" i="1"/>
  <c r="D16" i="5"/>
  <c r="D56" i="1"/>
  <c r="C55" i="1" l="1"/>
  <c r="N18" i="5"/>
  <c r="D71" i="1"/>
  <c r="H16" i="5"/>
  <c r="D58" i="1"/>
  <c r="B16" i="5"/>
  <c r="D55" i="1"/>
  <c r="H6" i="3" l="1"/>
  <c r="H18" i="5"/>
  <c r="D68" i="1"/>
  <c r="C65" i="1"/>
  <c r="N32" i="5" l="1"/>
  <c r="D141" i="1"/>
  <c r="E6" i="3"/>
  <c r="D32" i="5"/>
  <c r="D136" i="1"/>
  <c r="C135" i="1"/>
  <c r="D65" i="1"/>
  <c r="B18" i="5"/>
  <c r="H32" i="5" l="1"/>
  <c r="D138" i="1"/>
  <c r="B32" i="5"/>
  <c r="D135" i="1"/>
</calcChain>
</file>

<file path=xl/sharedStrings.xml><?xml version="1.0" encoding="utf-8"?>
<sst xmlns="http://schemas.openxmlformats.org/spreadsheetml/2006/main" count="577" uniqueCount="121">
  <si>
    <t>Приложение 2</t>
  </si>
  <si>
    <t>Номер (идентификатор) муниципальной услуги</t>
  </si>
  <si>
    <t>Индекс</t>
  </si>
  <si>
    <t>Абсолютное значение индекса</t>
  </si>
  <si>
    <t>Значение индекса,%</t>
  </si>
  <si>
    <t>Интерпретация индекса</t>
  </si>
  <si>
    <t xml:space="preserve">Причины сформировавшегося значения </t>
  </si>
  <si>
    <t>Количество респондентов</t>
  </si>
  <si>
    <t xml:space="preserve">Комментарии </t>
  </si>
  <si>
    <t>Ик</t>
  </si>
  <si>
    <t>Ист.</t>
  </si>
  <si>
    <t>Ипр.</t>
  </si>
  <si>
    <t>Иуо</t>
  </si>
  <si>
    <t>Иобр.</t>
  </si>
  <si>
    <t>Ифз.</t>
  </si>
  <si>
    <t>Ивз.</t>
  </si>
  <si>
    <t>Инп.</t>
  </si>
  <si>
    <t>Ип.</t>
  </si>
  <si>
    <t>Высокий уровень соблюдения стандарта предоставления мунципальной услуги</t>
  </si>
  <si>
    <t>Очень высокий уровень соблюдения стандарта предоставления мунципальной услуги</t>
  </si>
  <si>
    <t>Очень низкий уровень проблем</t>
  </si>
  <si>
    <t>Очень высокое соответствие</t>
  </si>
  <si>
    <t>Очень низкий уровень финансовых затрат</t>
  </si>
  <si>
    <t>Очень низкий уровень временных затрат</t>
  </si>
  <si>
    <t>Очень низкий уровень неформальных платежей</t>
  </si>
  <si>
    <t>Очень низкий уровень привлечения посредников</t>
  </si>
  <si>
    <t>Кк</t>
  </si>
  <si>
    <t>Кст.</t>
  </si>
  <si>
    <t>Кпр.</t>
  </si>
  <si>
    <t>Кобр.</t>
  </si>
  <si>
    <t>Кфз.</t>
  </si>
  <si>
    <t>Квз.</t>
  </si>
  <si>
    <t>Кнп.</t>
  </si>
  <si>
    <t>Кп.</t>
  </si>
  <si>
    <t>Муниципальные услуги</t>
  </si>
  <si>
    <t>Коэффициент</t>
  </si>
  <si>
    <t>Приложение 3</t>
  </si>
  <si>
    <t>Куо</t>
  </si>
  <si>
    <t>Значение коэффициента по каждому индексу</t>
  </si>
  <si>
    <t>№/п/п</t>
  </si>
  <si>
    <t>Наименование характеристики</t>
  </si>
  <si>
    <t>Да/Нет</t>
  </si>
  <si>
    <t>Рекомендации</t>
  </si>
  <si>
    <t>Адрес учреждения</t>
  </si>
  <si>
    <t>Время и дата проведения мониторинга</t>
  </si>
  <si>
    <t>Приложение 1</t>
  </si>
  <si>
    <t xml:space="preserve">Зал  ожидания  оборудован   местами   для сидения, а также столами  (стойками)  для возможности   оформления   документов   с наличием  в  указанных  местах  бумаги  и ручек для записи информации              
</t>
  </si>
  <si>
    <t xml:space="preserve">Количество мест для сидения  определяется согласно предполагаемой нагрузке на  одну штатную единицу  должностных  лиц.  Общее число мест для сидения не менее 3        
</t>
  </si>
  <si>
    <t xml:space="preserve">Удобное для заявителей  место  размещения здания  органа местного самоуправления
</t>
  </si>
  <si>
    <t>Да</t>
  </si>
  <si>
    <t>Наименование отраслевого (функционального) органа администрации города, в котором проводился мониторинг</t>
  </si>
  <si>
    <t>Отличный</t>
  </si>
  <si>
    <t>Приложение 4</t>
  </si>
  <si>
    <t>Ранжирование муниципальных услуг по полученному значению индекса</t>
  </si>
  <si>
    <t>Иуо.</t>
  </si>
  <si>
    <t>Ип</t>
  </si>
  <si>
    <t>Рейтинг</t>
  </si>
  <si>
    <t>Среднее значение</t>
  </si>
  <si>
    <t>Отчет по оценочным характеристикам реализации стандарта предоставления муниципальных услуг города Саянска</t>
  </si>
  <si>
    <t>Управление образования администрации городского округа муниципального образования "город Саянск"</t>
  </si>
  <si>
    <t>Комитет по архитектуре и градостроительству администрации городского округа муниципального образования "город Саянск"</t>
  </si>
  <si>
    <t>Архивный отдел администрации городского округа муниципального образования "город Саянск"</t>
  </si>
  <si>
    <t>г.Саянск, мкр.Строителей,  24</t>
  </si>
  <si>
    <t>Комитет по управлению имуществом администрации муниципального образования "город Саянск"</t>
  </si>
  <si>
    <t xml:space="preserve">На  информационных  стендах   размещаются следующие информационные материалы:      
1) адреса,  номера  телефонов  и  факсов, график  работы  органов местного самоуправления, адрес  сайта администрации города Саянска   в   сети   Интернет, адрес федерального портала государственных и муниципальных услуг (функций) http://www.gosuslugi.ru;                 
2)  сведения  о  перечне  муниципальных услуг;   
3) перечень документов, которые заявитель должен    представить    для    получения  муниципальной услуги;  
4)  перечень  оснований  для   отказа   в предоставлении    муниципальной услуги;                    
5)  порядок  досудебного   (внесудебного) обжалования    решений     и     действий
(бездействия) должностных лиц;           
6)  блок-схемы,   наглядно   отображающие последовательность    прохождения    всех административных  процедур,  входящих   в процесс   получения муниципальных услуг;                     
7)   образец    заполнения    необходимых документов;                              
8)      административные       регламенты предоставляемых    муниципальных услуг.        
</t>
  </si>
  <si>
    <t xml:space="preserve">Здания    и    помещения,    в    которых предоставляется    муниципальная     услуга,     оборудованы пандусами   для   людей    с    физически ограниченными возможностями              
</t>
  </si>
  <si>
    <t xml:space="preserve">Места   для   заполнения   заявлений    о предоставлении    муниципальной   услуги   имеют   средства пожаротушения    и    оказания     первой медицинской помощи                       
</t>
  </si>
  <si>
    <t xml:space="preserve">Здания    и    помещения,    в    которых предоставляется    муниципальная услуга, содержат  залы  для ожидания и приема заявителей             
</t>
  </si>
  <si>
    <t xml:space="preserve">Сектор  для   информирования   заявителей оборудован информационным стендом        
</t>
  </si>
  <si>
    <t xml:space="preserve">Здания    и    помещения,    в    которых предоставляется    муниципальная    услуга,     оборудованы пандусами   для   людей    с    физически ограниченными возможностями              
</t>
  </si>
  <si>
    <t>г.Саянск, мкр.Олимпийский, 30</t>
  </si>
  <si>
    <t>Администрация городского округа муниципального образования "город Саянск"</t>
  </si>
  <si>
    <t>Форма отчета мониторинга качества предоставления муниципальных услуг в городе Саянск</t>
  </si>
  <si>
    <t>Администрация городского округа муниципального образования «город Саянск»</t>
  </si>
  <si>
    <t>Очень хороший</t>
  </si>
  <si>
    <t>022.11</t>
  </si>
  <si>
    <t>012.12</t>
  </si>
  <si>
    <t>041.09</t>
  </si>
  <si>
    <t>051.08</t>
  </si>
  <si>
    <t>003.01</t>
  </si>
  <si>
    <t>002.01</t>
  </si>
  <si>
    <t>001.01</t>
  </si>
  <si>
    <t>7. Выдача разрешения на вырубку зеленых насаждений и проведение компенсационного озеленения  на территории городского округа муниципального образования "город Саянск"</t>
  </si>
  <si>
    <t>053.07</t>
  </si>
  <si>
    <t>032,03</t>
  </si>
  <si>
    <t>042.09</t>
  </si>
  <si>
    <t>080.01</t>
  </si>
  <si>
    <t xml:space="preserve">с 1 января 2025 года по 16 августа 2025 года </t>
  </si>
  <si>
    <t>Управление культуры администрации городского округа муниципального образования "город Саянск"</t>
  </si>
  <si>
    <t>1.Утверждение тарифов на услуги, предоставляемые муниципальными предприятиями и учреждениями и работы, выполняемые муниципальными предприятиями и учреждениями города Саянска</t>
  </si>
  <si>
    <t>055.19</t>
  </si>
  <si>
    <t>2. Исполнение запросов на получение архивных справок, архивных выписок и архивных копий, связанных с социальной защитой граждан, предусматривающей их пенсионное обеспечение, а также получение льгот и компенсаций в соответствии с законодательством Российской Федерации</t>
  </si>
  <si>
    <t>3. Выдача разрешения на выполнение авиационных работ, парашютных прыжков, демонстрационных полетов воздушных судов, полетов беспилотных воздушных судов (за исключением полетов беспилотных воздушных судов с максимальной взлетной массой менее 0,25 кг), подъемов привязных аэростатов над территорией городского округа муниципального образования «город Саянск», а также посадку (взлет) на расположенные в границах городского округа муниципального образования «город Саянск» площадки, сведения о которых не опубликованы в документах аэронавигационной информациисадового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</t>
  </si>
  <si>
    <t>070.20</t>
  </si>
  <si>
    <t>4. Утверждение схемы расположения земельного участка или земельных участков на кадастровом плане территории</t>
  </si>
  <si>
    <t>Средний уровень временных затрат</t>
  </si>
  <si>
    <t>5. Выдача градостроительного плана земельного участка, расположенного на территории городского округа муниципального образования "город Саянск"</t>
  </si>
  <si>
    <t>015.04</t>
  </si>
  <si>
    <t>6.Выдача разрешений на установку и эксплуатацию рекламных конструкций, аннулирование таких разрешений, выдача предписаний о демонтаже рекламных конструкций на территории муниципального образования «город Саянск»</t>
  </si>
  <si>
    <t>014.04</t>
  </si>
  <si>
    <t>Хороший</t>
  </si>
  <si>
    <t>8. Выдача акта освидетельствования проведения основных работ по строительству (реконструкции) объекта индивидуального жилищного строительства, осуществляемому с привлечением средств материнского (семейного) капитала</t>
  </si>
  <si>
    <t>025.04</t>
  </si>
  <si>
    <t>9.Предоставление сведений о ранее приватизированном имуществе</t>
  </si>
  <si>
    <t>043.09</t>
  </si>
  <si>
    <t>10. Оформление изменений в договоры социального найма, договоры найма жилых помещений специализированного жилищного фонда</t>
  </si>
  <si>
    <t>037.09</t>
  </si>
  <si>
    <t>11. Предоставление молодым семьям социальных выплат на приобретение (строительство) жилья</t>
  </si>
  <si>
    <t>12. Принятие граждан на учет в качестве нуждающихся в жилых помещениях, предоставляемых по договорам социального найма, на территории муниципального образования "город Саянск"</t>
  </si>
  <si>
    <t>13. Передача жилых помещений муниципального жилищного фонда в собственность граждан в порядке приватизации на территории муниципального образования "город Саянск"</t>
  </si>
  <si>
    <t>14. Признание помещения жилым помещением, жилого помещения не пригодным для проживания и многоквартирного дома аварийным и подлежащим сносу или реконструкции</t>
  </si>
  <si>
    <t>045.09</t>
  </si>
  <si>
    <t>15. Выдача выписки из реестра муниципального имущества муниципального образования "город Саянск"</t>
  </si>
  <si>
    <t>16. Организация отдыха детей в каникулярное время</t>
  </si>
  <si>
    <t>17. Предоставление информации об организации общедоступного и бесплатного начального общего, основного общего, среднего общего образования в муниципальных образовательных учреждениях</t>
  </si>
  <si>
    <t>18. Постановка на учет и направление детей в образовательные учреждения, реализующие образовательные программы дошкольного образования </t>
  </si>
  <si>
    <t>19.Запись на обучение по дополнительной общеобразовательной программе</t>
  </si>
  <si>
    <t>20. Предоставление информации об организации дополнительного образования в муниципальных учреждениях дополнительного образования сферы культуры</t>
  </si>
  <si>
    <t>004.02</t>
  </si>
  <si>
    <t>21. 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графиках" в образовательных учреждениях в сфере культуры</t>
  </si>
  <si>
    <t>005.02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</si>
</sst>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0" fillId="0" borderId="0" xfId="0" applyFill="1"/>
    <xf numFmtId="0" fontId="4" fillId="0" borderId="0" xfId="0" applyFont="1" applyFill="1"/>
    <xf numFmtId="0" fontId="3" fillId="0" borderId="1" xfId="0" applyFont="1" applyBorder="1" applyAlignment="1">
      <alignment horizontal="center" vertical="top" wrapText="1"/>
    </xf>
    <xf numFmtId="0" fontId="2" fillId="0" borderId="0" xfId="0" applyFont="1"/>
    <xf numFmtId="0" fontId="6" fillId="0" borderId="1" xfId="0" applyFont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2" fillId="0" borderId="3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top" wrapText="1"/>
    </xf>
    <xf numFmtId="2" fontId="2" fillId="0" borderId="5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top" wrapText="1"/>
    </xf>
    <xf numFmtId="2" fontId="8" fillId="0" borderId="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left" vertical="top" wrapText="1"/>
    </xf>
    <xf numFmtId="1" fontId="8" fillId="2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164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49" fontId="8" fillId="2" borderId="6" xfId="0" applyNumberFormat="1" applyFont="1" applyFill="1" applyBorder="1" applyAlignment="1">
      <alignment horizontal="left" vertical="top" wrapText="1"/>
    </xf>
    <xf numFmtId="49" fontId="8" fillId="2" borderId="7" xfId="0" applyNumberFormat="1" applyFont="1" applyFill="1" applyBorder="1" applyAlignment="1">
      <alignment horizontal="left" vertical="top" wrapText="1"/>
    </xf>
    <xf numFmtId="49" fontId="8" fillId="2" borderId="8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49" fontId="5" fillId="2" borderId="3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5" fillId="0" borderId="10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49" fontId="7" fillId="2" borderId="3" xfId="0" applyNumberFormat="1" applyFont="1" applyFill="1" applyBorder="1" applyAlignment="1">
      <alignment horizontal="left" vertical="top" wrapText="1"/>
    </xf>
    <xf numFmtId="49" fontId="7" fillId="2" borderId="4" xfId="0" applyNumberFormat="1" applyFont="1" applyFill="1" applyBorder="1" applyAlignment="1">
      <alignment horizontal="left" vertical="top" wrapText="1"/>
    </xf>
    <xf numFmtId="49" fontId="7" fillId="2" borderId="5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left" vertical="top" wrapText="1"/>
    </xf>
    <xf numFmtId="49" fontId="5" fillId="2" borderId="5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86;&#1085;&#1080;&#1090;&#1086;&#1088;&#1080;&#1085;&#1075;%20&#1091;&#1089;&#1083;&#1091;&#1075;%20&#1057;&#1072;&#1103;&#1085;&#1089;&#108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"/>
      <sheetName val="1. Утв.тариф"/>
      <sheetName val="2. Исп. запр"/>
      <sheetName val="3. Авиац"/>
      <sheetName val="4. Утв.сх"/>
      <sheetName val="5.Градплан"/>
      <sheetName val="6. Реклам"/>
      <sheetName val="7. Выруб"/>
      <sheetName val="8. Выдача акта освид."/>
      <sheetName val="9. Пред.св о ран прив имущ"/>
      <sheetName val="10.Оформл. имз дог соцнайм"/>
      <sheetName val="11. Молодым сем"/>
      <sheetName val="12.Прин на учет нужд"/>
      <sheetName val="13. Приватиз"/>
      <sheetName val="14. Призн помещ жил"/>
      <sheetName val="15. Вып из реест"/>
      <sheetName val="16. Организ.отд"/>
      <sheetName val="17. Обр"/>
      <sheetName val="18. ДОУ"/>
      <sheetName val="19.Доп.обр"/>
      <sheetName val="20.Инф. доп.обр культ"/>
      <sheetName val="21.Обр прог культ"/>
    </sheetNames>
    <sheetDataSet>
      <sheetData sheetId="0" refreshError="1"/>
      <sheetData sheetId="1">
        <row r="3">
          <cell r="J3">
            <v>4.6000000000000005</v>
          </cell>
        </row>
        <row r="12">
          <cell r="J12">
            <v>5</v>
          </cell>
        </row>
        <row r="19">
          <cell r="L19">
            <v>4.5907499999999999</v>
          </cell>
        </row>
        <row r="43">
          <cell r="J43">
            <v>5</v>
          </cell>
        </row>
        <row r="51">
          <cell r="J51">
            <v>5</v>
          </cell>
        </row>
        <row r="56">
          <cell r="J56">
            <v>4.8625000000000007</v>
          </cell>
        </row>
        <row r="64">
          <cell r="J64">
            <v>5</v>
          </cell>
        </row>
        <row r="70">
          <cell r="J70">
            <v>5</v>
          </cell>
        </row>
      </sheetData>
      <sheetData sheetId="2">
        <row r="4">
          <cell r="P4">
            <v>4.3600000000000003</v>
          </cell>
        </row>
        <row r="13">
          <cell r="P13">
            <v>5</v>
          </cell>
        </row>
        <row r="20">
          <cell r="R20">
            <v>4.6581000000000001</v>
          </cell>
        </row>
        <row r="44">
          <cell r="P44">
            <v>5</v>
          </cell>
        </row>
        <row r="52">
          <cell r="P52">
            <v>5</v>
          </cell>
        </row>
        <row r="57">
          <cell r="P57">
            <v>5</v>
          </cell>
        </row>
        <row r="65">
          <cell r="P65">
            <v>5</v>
          </cell>
        </row>
        <row r="71">
          <cell r="P71">
            <v>5</v>
          </cell>
        </row>
      </sheetData>
      <sheetData sheetId="3">
        <row r="3">
          <cell r="G3">
            <v>4.8</v>
          </cell>
        </row>
        <row r="12">
          <cell r="G12">
            <v>5</v>
          </cell>
        </row>
        <row r="19">
          <cell r="I19">
            <v>5</v>
          </cell>
        </row>
        <row r="43">
          <cell r="G43">
            <v>5</v>
          </cell>
        </row>
        <row r="51">
          <cell r="G51">
            <v>5</v>
          </cell>
        </row>
        <row r="56">
          <cell r="G56">
            <v>5</v>
          </cell>
        </row>
        <row r="64">
          <cell r="G64">
            <v>5</v>
          </cell>
        </row>
        <row r="70">
          <cell r="G70">
            <v>5</v>
          </cell>
        </row>
      </sheetData>
      <sheetData sheetId="4">
        <row r="3">
          <cell r="G3">
            <v>4.5999999999999996</v>
          </cell>
        </row>
        <row r="12">
          <cell r="G12">
            <v>5</v>
          </cell>
        </row>
        <row r="19">
          <cell r="I19">
            <v>4.2240000000000002</v>
          </cell>
        </row>
        <row r="43">
          <cell r="G43">
            <v>5</v>
          </cell>
        </row>
        <row r="51">
          <cell r="G51">
            <v>5</v>
          </cell>
        </row>
        <row r="56">
          <cell r="G56">
            <v>3.75</v>
          </cell>
        </row>
        <row r="64">
          <cell r="G64">
            <v>5</v>
          </cell>
        </row>
        <row r="70">
          <cell r="G70">
            <v>5</v>
          </cell>
        </row>
      </sheetData>
      <sheetData sheetId="5">
        <row r="3">
          <cell r="G3">
            <v>3.6000000000000005</v>
          </cell>
        </row>
        <row r="12">
          <cell r="G12">
            <v>5</v>
          </cell>
        </row>
        <row r="19">
          <cell r="I19">
            <v>4.3474000000000004</v>
          </cell>
        </row>
        <row r="43">
          <cell r="G43">
            <v>5</v>
          </cell>
        </row>
        <row r="51">
          <cell r="G51">
            <v>5</v>
          </cell>
        </row>
        <row r="56">
          <cell r="G56">
            <v>5</v>
          </cell>
        </row>
        <row r="64">
          <cell r="G64">
            <v>5</v>
          </cell>
        </row>
        <row r="70">
          <cell r="G70">
            <v>5</v>
          </cell>
        </row>
      </sheetData>
      <sheetData sheetId="6">
        <row r="3">
          <cell r="G3">
            <v>3.4000000000000004</v>
          </cell>
        </row>
        <row r="12">
          <cell r="G12">
            <v>5</v>
          </cell>
        </row>
        <row r="19">
          <cell r="I19">
            <v>3.7995000000000001</v>
          </cell>
        </row>
        <row r="43">
          <cell r="G43">
            <v>5</v>
          </cell>
        </row>
        <row r="51">
          <cell r="G51">
            <v>5</v>
          </cell>
        </row>
        <row r="56">
          <cell r="G56">
            <v>5</v>
          </cell>
        </row>
        <row r="64">
          <cell r="G64">
            <v>5</v>
          </cell>
        </row>
        <row r="70">
          <cell r="G70">
            <v>5</v>
          </cell>
        </row>
      </sheetData>
      <sheetData sheetId="7">
        <row r="3">
          <cell r="H3">
            <v>4.5</v>
          </cell>
        </row>
        <row r="12">
          <cell r="H12">
            <v>5</v>
          </cell>
        </row>
        <row r="19">
          <cell r="J19">
            <v>4.5625</v>
          </cell>
        </row>
        <row r="43">
          <cell r="H43">
            <v>5</v>
          </cell>
        </row>
        <row r="51">
          <cell r="H51">
            <v>5</v>
          </cell>
        </row>
        <row r="56">
          <cell r="H56">
            <v>5</v>
          </cell>
        </row>
        <row r="64">
          <cell r="H64">
            <v>5</v>
          </cell>
        </row>
        <row r="70">
          <cell r="H70">
            <v>5</v>
          </cell>
        </row>
      </sheetData>
      <sheetData sheetId="8">
        <row r="3">
          <cell r="G3">
            <v>3.6000000000000005</v>
          </cell>
        </row>
        <row r="12">
          <cell r="G12">
            <v>5</v>
          </cell>
        </row>
        <row r="19">
          <cell r="I19">
            <v>4.4214000000000002</v>
          </cell>
        </row>
        <row r="43">
          <cell r="G43">
            <v>5</v>
          </cell>
        </row>
        <row r="51">
          <cell r="G51">
            <v>5</v>
          </cell>
        </row>
        <row r="56">
          <cell r="G56">
            <v>5</v>
          </cell>
        </row>
        <row r="64">
          <cell r="G64">
            <v>5</v>
          </cell>
        </row>
        <row r="70">
          <cell r="G70">
            <v>5</v>
          </cell>
        </row>
      </sheetData>
      <sheetData sheetId="9">
        <row r="3">
          <cell r="G3">
            <v>4.5999999999999996</v>
          </cell>
        </row>
        <row r="12">
          <cell r="G12">
            <v>5</v>
          </cell>
        </row>
        <row r="19">
          <cell r="I19">
            <v>4.9862000000000002</v>
          </cell>
        </row>
        <row r="43">
          <cell r="G43">
            <v>5</v>
          </cell>
        </row>
        <row r="51">
          <cell r="G51">
            <v>5</v>
          </cell>
        </row>
        <row r="56">
          <cell r="G56">
            <v>5</v>
          </cell>
        </row>
        <row r="64">
          <cell r="G64">
            <v>5</v>
          </cell>
        </row>
        <row r="70">
          <cell r="G70">
            <v>5</v>
          </cell>
        </row>
      </sheetData>
      <sheetData sheetId="10">
        <row r="3">
          <cell r="H3">
            <v>4.2</v>
          </cell>
        </row>
        <row r="12">
          <cell r="H12">
            <v>5</v>
          </cell>
        </row>
        <row r="19">
          <cell r="J19">
            <v>4.3548499999999999</v>
          </cell>
        </row>
        <row r="43">
          <cell r="H43">
            <v>5</v>
          </cell>
        </row>
        <row r="51">
          <cell r="H51">
            <v>5</v>
          </cell>
        </row>
        <row r="56">
          <cell r="H56">
            <v>5</v>
          </cell>
        </row>
        <row r="64">
          <cell r="H64">
            <v>5</v>
          </cell>
        </row>
        <row r="70">
          <cell r="H70">
            <v>5</v>
          </cell>
        </row>
      </sheetData>
      <sheetData sheetId="11">
        <row r="3">
          <cell r="L3">
            <v>4.4333333333333336</v>
          </cell>
        </row>
        <row r="12">
          <cell r="L12">
            <v>5</v>
          </cell>
        </row>
        <row r="19">
          <cell r="N19">
            <v>4.5185500000000003</v>
          </cell>
        </row>
        <row r="43">
          <cell r="L43">
            <v>5</v>
          </cell>
        </row>
        <row r="51">
          <cell r="L51">
            <v>5</v>
          </cell>
        </row>
        <row r="56">
          <cell r="L56">
            <v>5</v>
          </cell>
        </row>
        <row r="64">
          <cell r="L64">
            <v>5</v>
          </cell>
        </row>
        <row r="70">
          <cell r="L70">
            <v>5</v>
          </cell>
        </row>
      </sheetData>
      <sheetData sheetId="12">
        <row r="4">
          <cell r="H4">
            <v>4.7</v>
          </cell>
        </row>
        <row r="13">
          <cell r="H13">
            <v>5</v>
          </cell>
        </row>
        <row r="20">
          <cell r="J20">
            <v>4.1628000000000007</v>
          </cell>
        </row>
        <row r="44">
          <cell r="H44">
            <v>5</v>
          </cell>
        </row>
        <row r="52">
          <cell r="H52">
            <v>5</v>
          </cell>
        </row>
        <row r="57">
          <cell r="H57">
            <v>5</v>
          </cell>
        </row>
        <row r="65">
          <cell r="H65">
            <v>5</v>
          </cell>
        </row>
        <row r="71">
          <cell r="H71">
            <v>5</v>
          </cell>
        </row>
      </sheetData>
      <sheetData sheetId="13">
        <row r="3">
          <cell r="H3">
            <v>4.4000000000000004</v>
          </cell>
        </row>
        <row r="12">
          <cell r="H12">
            <v>5</v>
          </cell>
        </row>
        <row r="19">
          <cell r="J19">
            <v>4.2584999999999997</v>
          </cell>
        </row>
        <row r="43">
          <cell r="H43">
            <v>5</v>
          </cell>
        </row>
        <row r="51">
          <cell r="H51">
            <v>5</v>
          </cell>
        </row>
        <row r="56">
          <cell r="H56">
            <v>5</v>
          </cell>
        </row>
        <row r="64">
          <cell r="H64">
            <v>5</v>
          </cell>
        </row>
        <row r="70">
          <cell r="H70">
            <v>5</v>
          </cell>
        </row>
      </sheetData>
      <sheetData sheetId="14">
        <row r="4">
          <cell r="G4">
            <v>4.2</v>
          </cell>
        </row>
        <row r="13">
          <cell r="G13">
            <v>5</v>
          </cell>
        </row>
        <row r="20">
          <cell r="I20">
            <v>4.1100000000000003</v>
          </cell>
        </row>
        <row r="44">
          <cell r="G44">
            <v>5</v>
          </cell>
        </row>
        <row r="52">
          <cell r="G52">
            <v>5</v>
          </cell>
        </row>
        <row r="57">
          <cell r="G57">
            <v>5</v>
          </cell>
        </row>
        <row r="65">
          <cell r="G65">
            <v>5</v>
          </cell>
        </row>
        <row r="71">
          <cell r="G71">
            <v>5</v>
          </cell>
        </row>
      </sheetData>
      <sheetData sheetId="15">
        <row r="4">
          <cell r="G4">
            <v>4.8</v>
          </cell>
        </row>
        <row r="13">
          <cell r="G13">
            <v>5</v>
          </cell>
        </row>
        <row r="20">
          <cell r="I20">
            <v>5</v>
          </cell>
        </row>
        <row r="44">
          <cell r="G44">
            <v>5</v>
          </cell>
        </row>
        <row r="52">
          <cell r="G52">
            <v>5</v>
          </cell>
        </row>
        <row r="57">
          <cell r="G57">
            <v>5</v>
          </cell>
        </row>
        <row r="65">
          <cell r="G65">
            <v>5</v>
          </cell>
        </row>
        <row r="71">
          <cell r="G71">
            <v>5</v>
          </cell>
        </row>
      </sheetData>
      <sheetData sheetId="16">
        <row r="4">
          <cell r="O4">
            <v>4.3777777777777782</v>
          </cell>
        </row>
        <row r="13">
          <cell r="O13">
            <v>5</v>
          </cell>
        </row>
        <row r="20">
          <cell r="Q20">
            <v>4.6605333333333334</v>
          </cell>
        </row>
        <row r="44">
          <cell r="O44">
            <v>5</v>
          </cell>
        </row>
        <row r="52">
          <cell r="O52">
            <v>5</v>
          </cell>
        </row>
        <row r="57">
          <cell r="O57">
            <v>5</v>
          </cell>
        </row>
        <row r="65">
          <cell r="O65">
            <v>5</v>
          </cell>
        </row>
        <row r="71">
          <cell r="O71">
            <v>4.8888888888888893</v>
          </cell>
        </row>
      </sheetData>
      <sheetData sheetId="17">
        <row r="4">
          <cell r="L4">
            <v>4.4333333333333336</v>
          </cell>
        </row>
        <row r="13">
          <cell r="L13">
            <v>5</v>
          </cell>
        </row>
        <row r="20">
          <cell r="N20">
            <v>4.5234666666666667</v>
          </cell>
        </row>
        <row r="44">
          <cell r="L44">
            <v>4.7416666666666671</v>
          </cell>
        </row>
        <row r="52">
          <cell r="L52">
            <v>5</v>
          </cell>
        </row>
        <row r="57">
          <cell r="L57">
            <v>4.9083333333333332</v>
          </cell>
        </row>
        <row r="65">
          <cell r="L65">
            <v>5</v>
          </cell>
        </row>
        <row r="71">
          <cell r="L71">
            <v>4.666666666666667</v>
          </cell>
        </row>
      </sheetData>
      <sheetData sheetId="18">
        <row r="4">
          <cell r="S4">
            <v>4.4923076923076923</v>
          </cell>
        </row>
        <row r="13">
          <cell r="S13">
            <v>5</v>
          </cell>
        </row>
        <row r="20">
          <cell r="U20">
            <v>4.612453846153846</v>
          </cell>
        </row>
        <row r="44">
          <cell r="S44">
            <v>5</v>
          </cell>
        </row>
        <row r="52">
          <cell r="S52">
            <v>5</v>
          </cell>
        </row>
        <row r="57">
          <cell r="S57">
            <v>4.9653846153846155</v>
          </cell>
        </row>
        <row r="65">
          <cell r="S65">
            <v>5</v>
          </cell>
        </row>
        <row r="71">
          <cell r="S71">
            <v>5</v>
          </cell>
        </row>
      </sheetData>
      <sheetData sheetId="19">
        <row r="4">
          <cell r="T4">
            <v>4.3</v>
          </cell>
        </row>
        <row r="13">
          <cell r="T13">
            <v>5</v>
          </cell>
        </row>
        <row r="20">
          <cell r="V20">
            <v>4.424728571428572</v>
          </cell>
        </row>
        <row r="44">
          <cell r="T44">
            <v>5</v>
          </cell>
        </row>
        <row r="52">
          <cell r="T52">
            <v>5</v>
          </cell>
        </row>
        <row r="57">
          <cell r="T57">
            <v>4.9821428571428577</v>
          </cell>
        </row>
        <row r="65">
          <cell r="T65">
            <v>4.9285714285714288</v>
          </cell>
        </row>
        <row r="71">
          <cell r="T71">
            <v>4.7142857142857144</v>
          </cell>
        </row>
      </sheetData>
      <sheetData sheetId="20">
        <row r="3">
          <cell r="G3">
            <v>4.2</v>
          </cell>
        </row>
        <row r="12">
          <cell r="G12">
            <v>5</v>
          </cell>
        </row>
        <row r="19">
          <cell r="I19">
            <v>4.7188999999999997</v>
          </cell>
        </row>
        <row r="43">
          <cell r="G43">
            <v>5</v>
          </cell>
        </row>
        <row r="51">
          <cell r="G51">
            <v>5</v>
          </cell>
        </row>
        <row r="56">
          <cell r="G56">
            <v>5</v>
          </cell>
        </row>
        <row r="64">
          <cell r="G64">
            <v>5</v>
          </cell>
        </row>
        <row r="70">
          <cell r="G70">
            <v>5</v>
          </cell>
        </row>
      </sheetData>
      <sheetData sheetId="21">
        <row r="3">
          <cell r="G3">
            <v>4.4000000000000004</v>
          </cell>
        </row>
        <row r="12">
          <cell r="G12">
            <v>5</v>
          </cell>
        </row>
        <row r="19">
          <cell r="I19">
            <v>4.6825999999999999</v>
          </cell>
        </row>
        <row r="43">
          <cell r="G43">
            <v>5</v>
          </cell>
        </row>
        <row r="51">
          <cell r="G51">
            <v>5</v>
          </cell>
        </row>
        <row r="56">
          <cell r="G56">
            <v>5</v>
          </cell>
        </row>
        <row r="64">
          <cell r="G64">
            <v>5</v>
          </cell>
        </row>
        <row r="70">
          <cell r="G70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view="pageBreakPreview" zoomScale="70" zoomScaleNormal="70" zoomScaleSheet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12" sqref="J12"/>
    </sheetView>
  </sheetViews>
  <sheetFormatPr defaultRowHeight="15" x14ac:dyDescent="0.25"/>
  <cols>
    <col min="2" max="2" width="67.85546875" customWidth="1"/>
    <col min="3" max="3" width="11.5703125" customWidth="1"/>
    <col min="4" max="4" width="36.7109375" customWidth="1"/>
    <col min="5" max="5" width="24" customWidth="1"/>
    <col min="6" max="6" width="20" customWidth="1"/>
    <col min="7" max="7" width="18.42578125" customWidth="1"/>
  </cols>
  <sheetData>
    <row r="1" spans="1:7" x14ac:dyDescent="0.25">
      <c r="G1" s="1" t="s">
        <v>45</v>
      </c>
    </row>
    <row r="2" spans="1:7" x14ac:dyDescent="0.25">
      <c r="A2" s="59" t="s">
        <v>58</v>
      </c>
      <c r="B2" s="59"/>
      <c r="C2" s="59"/>
      <c r="D2" s="59"/>
      <c r="E2" s="59"/>
      <c r="F2" s="59"/>
      <c r="G2" s="59"/>
    </row>
    <row r="4" spans="1:7" ht="93.75" customHeight="1" x14ac:dyDescent="0.25">
      <c r="A4" s="2" t="s">
        <v>39</v>
      </c>
      <c r="B4" s="2" t="s">
        <v>40</v>
      </c>
      <c r="C4" s="2" t="s">
        <v>41</v>
      </c>
      <c r="D4" s="2" t="s">
        <v>42</v>
      </c>
      <c r="E4" s="2" t="s">
        <v>50</v>
      </c>
      <c r="F4" s="2" t="s">
        <v>43</v>
      </c>
      <c r="G4" s="2" t="s">
        <v>44</v>
      </c>
    </row>
    <row r="5" spans="1:7" ht="25.9" customHeight="1" x14ac:dyDescent="0.25">
      <c r="A5" s="53">
        <v>1</v>
      </c>
      <c r="B5" s="5" t="s">
        <v>48</v>
      </c>
      <c r="C5" s="12" t="s">
        <v>49</v>
      </c>
      <c r="D5" s="2"/>
      <c r="E5" s="50" t="s">
        <v>71</v>
      </c>
      <c r="F5" s="50" t="s">
        <v>70</v>
      </c>
      <c r="G5" s="50" t="s">
        <v>87</v>
      </c>
    </row>
    <row r="6" spans="1:7" ht="39.6" customHeight="1" x14ac:dyDescent="0.25">
      <c r="A6" s="54"/>
      <c r="B6" s="5" t="s">
        <v>69</v>
      </c>
      <c r="C6" s="12" t="s">
        <v>49</v>
      </c>
      <c r="D6" s="2"/>
      <c r="E6" s="51"/>
      <c r="F6" s="51"/>
      <c r="G6" s="51"/>
    </row>
    <row r="7" spans="1:7" ht="27" customHeight="1" x14ac:dyDescent="0.25">
      <c r="A7" s="54"/>
      <c r="B7" s="5" t="s">
        <v>66</v>
      </c>
      <c r="C7" s="12" t="s">
        <v>49</v>
      </c>
      <c r="D7" s="2"/>
      <c r="E7" s="51"/>
      <c r="F7" s="51"/>
      <c r="G7" s="51"/>
    </row>
    <row r="8" spans="1:7" ht="27.6" customHeight="1" x14ac:dyDescent="0.25">
      <c r="A8" s="54"/>
      <c r="B8" s="5" t="s">
        <v>67</v>
      </c>
      <c r="C8" s="12" t="s">
        <v>49</v>
      </c>
      <c r="D8" s="2"/>
      <c r="E8" s="51"/>
      <c r="F8" s="51"/>
      <c r="G8" s="51"/>
    </row>
    <row r="9" spans="1:7" ht="13.15" customHeight="1" x14ac:dyDescent="0.25">
      <c r="A9" s="54"/>
      <c r="B9" s="7" t="s">
        <v>68</v>
      </c>
      <c r="C9" s="12" t="s">
        <v>49</v>
      </c>
      <c r="D9" s="2"/>
      <c r="E9" s="51"/>
      <c r="F9" s="51"/>
      <c r="G9" s="51"/>
    </row>
    <row r="10" spans="1:7" ht="39" customHeight="1" x14ac:dyDescent="0.25">
      <c r="A10" s="54"/>
      <c r="B10" s="5" t="s">
        <v>46</v>
      </c>
      <c r="C10" s="12" t="s">
        <v>49</v>
      </c>
      <c r="D10" s="2"/>
      <c r="E10" s="51"/>
      <c r="F10" s="51"/>
      <c r="G10" s="51"/>
    </row>
    <row r="11" spans="1:7" ht="37.9" customHeight="1" x14ac:dyDescent="0.25">
      <c r="A11" s="54"/>
      <c r="B11" s="5" t="s">
        <v>47</v>
      </c>
      <c r="C11" s="12" t="s">
        <v>49</v>
      </c>
      <c r="D11" s="2"/>
      <c r="E11" s="51"/>
      <c r="F11" s="51"/>
      <c r="G11" s="51"/>
    </row>
    <row r="12" spans="1:7" ht="220.9" customHeight="1" x14ac:dyDescent="0.25">
      <c r="A12" s="55"/>
      <c r="B12" s="5" t="s">
        <v>64</v>
      </c>
      <c r="C12" s="12" t="s">
        <v>49</v>
      </c>
      <c r="D12" s="2"/>
      <c r="E12" s="52"/>
      <c r="F12" s="52"/>
      <c r="G12" s="52"/>
    </row>
    <row r="13" spans="1:7" ht="25.9" customHeight="1" x14ac:dyDescent="0.25">
      <c r="A13" s="49">
        <v>2</v>
      </c>
      <c r="B13" s="5" t="s">
        <v>48</v>
      </c>
      <c r="C13" s="4" t="s">
        <v>49</v>
      </c>
      <c r="D13" s="6"/>
      <c r="E13" s="50" t="s">
        <v>59</v>
      </c>
      <c r="F13" s="50" t="s">
        <v>70</v>
      </c>
      <c r="G13" s="50" t="s">
        <v>87</v>
      </c>
    </row>
    <row r="14" spans="1:7" ht="39.6" customHeight="1" x14ac:dyDescent="0.25">
      <c r="A14" s="49"/>
      <c r="B14" s="5" t="s">
        <v>69</v>
      </c>
      <c r="C14" s="4" t="s">
        <v>49</v>
      </c>
      <c r="D14" s="6"/>
      <c r="E14" s="51"/>
      <c r="F14" s="51"/>
      <c r="G14" s="51"/>
    </row>
    <row r="15" spans="1:7" ht="25.15" customHeight="1" x14ac:dyDescent="0.25">
      <c r="A15" s="49"/>
      <c r="B15" s="5" t="s">
        <v>66</v>
      </c>
      <c r="C15" s="4" t="s">
        <v>49</v>
      </c>
      <c r="D15" s="6"/>
      <c r="E15" s="51"/>
      <c r="F15" s="51"/>
      <c r="G15" s="51"/>
    </row>
    <row r="16" spans="1:7" ht="25.15" customHeight="1" x14ac:dyDescent="0.25">
      <c r="A16" s="49"/>
      <c r="B16" s="5" t="s">
        <v>67</v>
      </c>
      <c r="C16" s="4" t="s">
        <v>49</v>
      </c>
      <c r="D16" s="6"/>
      <c r="E16" s="51"/>
      <c r="F16" s="51"/>
      <c r="G16" s="51"/>
    </row>
    <row r="17" spans="1:7" ht="17.45" customHeight="1" x14ac:dyDescent="0.25">
      <c r="A17" s="49"/>
      <c r="B17" s="7" t="s">
        <v>68</v>
      </c>
      <c r="C17" s="4" t="s">
        <v>49</v>
      </c>
      <c r="D17" s="6"/>
      <c r="E17" s="51"/>
      <c r="F17" s="51"/>
      <c r="G17" s="51"/>
    </row>
    <row r="18" spans="1:7" ht="43.9" customHeight="1" x14ac:dyDescent="0.25">
      <c r="A18" s="49"/>
      <c r="B18" s="5" t="s">
        <v>46</v>
      </c>
      <c r="C18" s="4" t="s">
        <v>49</v>
      </c>
      <c r="D18" s="6"/>
      <c r="E18" s="51"/>
      <c r="F18" s="51"/>
      <c r="G18" s="51"/>
    </row>
    <row r="19" spans="1:7" ht="39.75" customHeight="1" x14ac:dyDescent="0.25">
      <c r="A19" s="49"/>
      <c r="B19" s="5" t="s">
        <v>47</v>
      </c>
      <c r="C19" s="4" t="s">
        <v>49</v>
      </c>
      <c r="D19" s="6"/>
      <c r="E19" s="51"/>
      <c r="F19" s="51"/>
      <c r="G19" s="51"/>
    </row>
    <row r="20" spans="1:7" ht="220.9" customHeight="1" x14ac:dyDescent="0.25">
      <c r="A20" s="49"/>
      <c r="B20" s="5" t="s">
        <v>64</v>
      </c>
      <c r="C20" s="4" t="s">
        <v>49</v>
      </c>
      <c r="D20" s="5"/>
      <c r="E20" s="52"/>
      <c r="F20" s="52"/>
      <c r="G20" s="52"/>
    </row>
    <row r="21" spans="1:7" ht="28.5" customHeight="1" x14ac:dyDescent="0.25">
      <c r="A21" s="49">
        <v>3</v>
      </c>
      <c r="B21" s="5" t="s">
        <v>48</v>
      </c>
      <c r="C21" s="48" t="s">
        <v>49</v>
      </c>
      <c r="D21" s="6"/>
      <c r="E21" s="50" t="s">
        <v>88</v>
      </c>
      <c r="F21" s="50" t="s">
        <v>70</v>
      </c>
      <c r="G21" s="50" t="s">
        <v>87</v>
      </c>
    </row>
    <row r="22" spans="1:7" ht="38.25" customHeight="1" x14ac:dyDescent="0.25">
      <c r="A22" s="49"/>
      <c r="B22" s="5" t="s">
        <v>69</v>
      </c>
      <c r="C22" s="48" t="s">
        <v>49</v>
      </c>
      <c r="D22" s="6"/>
      <c r="E22" s="51"/>
      <c r="F22" s="51"/>
      <c r="G22" s="51"/>
    </row>
    <row r="23" spans="1:7" ht="26.25" customHeight="1" x14ac:dyDescent="0.25">
      <c r="A23" s="49"/>
      <c r="B23" s="5" t="s">
        <v>66</v>
      </c>
      <c r="C23" s="48" t="s">
        <v>49</v>
      </c>
      <c r="D23" s="6"/>
      <c r="E23" s="51"/>
      <c r="F23" s="51"/>
      <c r="G23" s="51"/>
    </row>
    <row r="24" spans="1:7" ht="26.25" customHeight="1" x14ac:dyDescent="0.25">
      <c r="A24" s="49"/>
      <c r="B24" s="5" t="s">
        <v>67</v>
      </c>
      <c r="C24" s="48" t="s">
        <v>49</v>
      </c>
      <c r="D24" s="6"/>
      <c r="E24" s="51"/>
      <c r="F24" s="51"/>
      <c r="G24" s="51"/>
    </row>
    <row r="25" spans="1:7" ht="26.25" customHeight="1" x14ac:dyDescent="0.25">
      <c r="A25" s="49"/>
      <c r="B25" s="7" t="s">
        <v>68</v>
      </c>
      <c r="C25" s="48" t="s">
        <v>49</v>
      </c>
      <c r="D25" s="6"/>
      <c r="E25" s="51"/>
      <c r="F25" s="51"/>
      <c r="G25" s="51"/>
    </row>
    <row r="26" spans="1:7" ht="42" customHeight="1" x14ac:dyDescent="0.25">
      <c r="A26" s="49"/>
      <c r="B26" s="5" t="s">
        <v>46</v>
      </c>
      <c r="C26" s="48" t="s">
        <v>49</v>
      </c>
      <c r="D26" s="6"/>
      <c r="E26" s="51"/>
      <c r="F26" s="51"/>
      <c r="G26" s="51"/>
    </row>
    <row r="27" spans="1:7" ht="41.25" customHeight="1" x14ac:dyDescent="0.25">
      <c r="A27" s="49"/>
      <c r="B27" s="5" t="s">
        <v>47</v>
      </c>
      <c r="C27" s="48" t="s">
        <v>49</v>
      </c>
      <c r="D27" s="6"/>
      <c r="E27" s="51"/>
      <c r="F27" s="51"/>
      <c r="G27" s="51"/>
    </row>
    <row r="28" spans="1:7" ht="220.9" customHeight="1" x14ac:dyDescent="0.25">
      <c r="A28" s="49"/>
      <c r="B28" s="5" t="s">
        <v>64</v>
      </c>
      <c r="C28" s="48" t="s">
        <v>49</v>
      </c>
      <c r="D28" s="5"/>
      <c r="E28" s="52"/>
      <c r="F28" s="52"/>
      <c r="G28" s="52"/>
    </row>
    <row r="29" spans="1:7" ht="29.25" customHeight="1" x14ac:dyDescent="0.25">
      <c r="A29" s="53">
        <v>4</v>
      </c>
      <c r="B29" s="5" t="s">
        <v>48</v>
      </c>
      <c r="C29" s="4" t="s">
        <v>49</v>
      </c>
      <c r="D29" s="8"/>
      <c r="E29" s="50" t="s">
        <v>63</v>
      </c>
      <c r="F29" s="50" t="s">
        <v>70</v>
      </c>
      <c r="G29" s="50" t="s">
        <v>87</v>
      </c>
    </row>
    <row r="30" spans="1:7" ht="37.9" customHeight="1" x14ac:dyDescent="0.25">
      <c r="A30" s="54"/>
      <c r="B30" s="5" t="s">
        <v>65</v>
      </c>
      <c r="C30" s="4" t="s">
        <v>49</v>
      </c>
      <c r="D30" s="5"/>
      <c r="E30" s="51"/>
      <c r="F30" s="51"/>
      <c r="G30" s="51"/>
    </row>
    <row r="31" spans="1:7" ht="27" customHeight="1" x14ac:dyDescent="0.25">
      <c r="A31" s="54"/>
      <c r="B31" s="5" t="s">
        <v>66</v>
      </c>
      <c r="C31" s="4" t="s">
        <v>49</v>
      </c>
      <c r="D31" s="8"/>
      <c r="E31" s="51"/>
      <c r="F31" s="51"/>
      <c r="G31" s="51"/>
    </row>
    <row r="32" spans="1:7" ht="25.15" customHeight="1" x14ac:dyDescent="0.25">
      <c r="A32" s="54"/>
      <c r="B32" s="5" t="s">
        <v>67</v>
      </c>
      <c r="C32" s="4" t="s">
        <v>49</v>
      </c>
      <c r="D32" s="8"/>
      <c r="E32" s="51"/>
      <c r="F32" s="51"/>
      <c r="G32" s="51"/>
    </row>
    <row r="33" spans="1:7" ht="15" customHeight="1" x14ac:dyDescent="0.25">
      <c r="A33" s="54"/>
      <c r="B33" s="7" t="s">
        <v>68</v>
      </c>
      <c r="C33" s="4" t="s">
        <v>49</v>
      </c>
      <c r="D33" s="8"/>
      <c r="E33" s="51"/>
      <c r="F33" s="51"/>
      <c r="G33" s="51"/>
    </row>
    <row r="34" spans="1:7" ht="39" customHeight="1" x14ac:dyDescent="0.25">
      <c r="A34" s="54"/>
      <c r="B34" s="5" t="s">
        <v>46</v>
      </c>
      <c r="C34" s="4" t="s">
        <v>49</v>
      </c>
      <c r="D34" s="8"/>
      <c r="E34" s="51"/>
      <c r="F34" s="51"/>
      <c r="G34" s="51"/>
    </row>
    <row r="35" spans="1:7" ht="40.15" customHeight="1" x14ac:dyDescent="0.25">
      <c r="A35" s="54"/>
      <c r="B35" s="5" t="s">
        <v>47</v>
      </c>
      <c r="C35" s="4" t="s">
        <v>49</v>
      </c>
      <c r="D35" s="8"/>
      <c r="E35" s="51"/>
      <c r="F35" s="51"/>
      <c r="G35" s="51"/>
    </row>
    <row r="36" spans="1:7" ht="219" customHeight="1" x14ac:dyDescent="0.25">
      <c r="A36" s="55"/>
      <c r="B36" s="5" t="s">
        <v>64</v>
      </c>
      <c r="C36" s="4" t="s">
        <v>49</v>
      </c>
      <c r="D36" s="8"/>
      <c r="E36" s="52"/>
      <c r="F36" s="52"/>
      <c r="G36" s="52"/>
    </row>
    <row r="37" spans="1:7" ht="26.45" customHeight="1" x14ac:dyDescent="0.25">
      <c r="A37" s="56">
        <v>5</v>
      </c>
      <c r="B37" s="5" t="s">
        <v>48</v>
      </c>
      <c r="C37" s="4" t="s">
        <v>49</v>
      </c>
      <c r="D37" s="8"/>
      <c r="E37" s="50" t="s">
        <v>60</v>
      </c>
      <c r="F37" s="50" t="s">
        <v>70</v>
      </c>
      <c r="G37" s="50" t="s">
        <v>87</v>
      </c>
    </row>
    <row r="38" spans="1:7" ht="38.450000000000003" customHeight="1" x14ac:dyDescent="0.25">
      <c r="A38" s="57"/>
      <c r="B38" s="5" t="s">
        <v>69</v>
      </c>
      <c r="C38" s="4" t="s">
        <v>49</v>
      </c>
      <c r="D38" s="5"/>
      <c r="E38" s="51"/>
      <c r="F38" s="51"/>
      <c r="G38" s="51"/>
    </row>
    <row r="39" spans="1:7" ht="27" customHeight="1" x14ac:dyDescent="0.25">
      <c r="A39" s="57"/>
      <c r="B39" s="5" t="s">
        <v>66</v>
      </c>
      <c r="C39" s="4" t="s">
        <v>49</v>
      </c>
      <c r="D39" s="3"/>
      <c r="E39" s="51"/>
      <c r="F39" s="51"/>
      <c r="G39" s="51"/>
    </row>
    <row r="40" spans="1:7" ht="27" customHeight="1" x14ac:dyDescent="0.25">
      <c r="A40" s="57"/>
      <c r="B40" s="5" t="s">
        <v>67</v>
      </c>
      <c r="C40" s="4" t="s">
        <v>49</v>
      </c>
      <c r="D40" s="8"/>
      <c r="E40" s="51"/>
      <c r="F40" s="51"/>
      <c r="G40" s="51"/>
    </row>
    <row r="41" spans="1:7" ht="15" customHeight="1" x14ac:dyDescent="0.25">
      <c r="A41" s="57"/>
      <c r="B41" s="7" t="s">
        <v>68</v>
      </c>
      <c r="C41" s="4" t="s">
        <v>49</v>
      </c>
      <c r="D41" s="8"/>
      <c r="E41" s="51"/>
      <c r="F41" s="51"/>
      <c r="G41" s="51"/>
    </row>
    <row r="42" spans="1:7" ht="40.15" customHeight="1" x14ac:dyDescent="0.25">
      <c r="A42" s="57"/>
      <c r="B42" s="5" t="s">
        <v>46</v>
      </c>
      <c r="C42" s="4" t="s">
        <v>49</v>
      </c>
      <c r="D42" s="8"/>
      <c r="E42" s="51"/>
      <c r="F42" s="51"/>
      <c r="G42" s="51"/>
    </row>
    <row r="43" spans="1:7" ht="40.9" customHeight="1" x14ac:dyDescent="0.25">
      <c r="A43" s="57"/>
      <c r="B43" s="5" t="s">
        <v>47</v>
      </c>
      <c r="C43" s="4" t="s">
        <v>49</v>
      </c>
      <c r="D43" s="8"/>
      <c r="E43" s="51"/>
      <c r="F43" s="51"/>
      <c r="G43" s="51"/>
    </row>
    <row r="44" spans="1:7" ht="220.15" customHeight="1" x14ac:dyDescent="0.25">
      <c r="A44" s="58"/>
      <c r="B44" s="5" t="s">
        <v>64</v>
      </c>
      <c r="C44" s="4" t="s">
        <v>49</v>
      </c>
      <c r="D44" s="8"/>
      <c r="E44" s="52"/>
      <c r="F44" s="52"/>
      <c r="G44" s="52"/>
    </row>
    <row r="45" spans="1:7" ht="29.45" customHeight="1" x14ac:dyDescent="0.25">
      <c r="A45" s="56">
        <v>6</v>
      </c>
      <c r="B45" s="5" t="s">
        <v>48</v>
      </c>
      <c r="C45" s="9" t="s">
        <v>49</v>
      </c>
      <c r="D45" s="8"/>
      <c r="E45" s="50" t="s">
        <v>61</v>
      </c>
      <c r="F45" s="50" t="s">
        <v>62</v>
      </c>
      <c r="G45" s="50" t="s">
        <v>87</v>
      </c>
    </row>
    <row r="46" spans="1:7" ht="39" customHeight="1" x14ac:dyDescent="0.25">
      <c r="A46" s="57"/>
      <c r="B46" s="5" t="s">
        <v>69</v>
      </c>
      <c r="C46" s="9" t="s">
        <v>49</v>
      </c>
      <c r="D46" s="5"/>
      <c r="E46" s="51"/>
      <c r="F46" s="51"/>
      <c r="G46" s="51"/>
    </row>
    <row r="47" spans="1:7" ht="25.15" customHeight="1" x14ac:dyDescent="0.25">
      <c r="A47" s="57"/>
      <c r="B47" s="5" t="s">
        <v>66</v>
      </c>
      <c r="C47" s="9" t="s">
        <v>49</v>
      </c>
      <c r="D47" s="3"/>
      <c r="E47" s="51"/>
      <c r="F47" s="51"/>
      <c r="G47" s="51"/>
    </row>
    <row r="48" spans="1:7" ht="25.15" customHeight="1" x14ac:dyDescent="0.25">
      <c r="A48" s="57"/>
      <c r="B48" s="5" t="s">
        <v>67</v>
      </c>
      <c r="C48" s="9" t="s">
        <v>49</v>
      </c>
      <c r="D48" s="8"/>
      <c r="E48" s="51"/>
      <c r="F48" s="51"/>
      <c r="G48" s="51"/>
    </row>
    <row r="49" spans="1:7" ht="15.6" customHeight="1" x14ac:dyDescent="0.25">
      <c r="A49" s="57"/>
      <c r="B49" s="7" t="s">
        <v>68</v>
      </c>
      <c r="C49" s="9" t="s">
        <v>49</v>
      </c>
      <c r="D49" s="8"/>
      <c r="E49" s="51"/>
      <c r="F49" s="51"/>
      <c r="G49" s="51"/>
    </row>
    <row r="50" spans="1:7" ht="40.15" customHeight="1" x14ac:dyDescent="0.25">
      <c r="A50" s="57"/>
      <c r="B50" s="5" t="s">
        <v>46</v>
      </c>
      <c r="C50" s="9" t="s">
        <v>49</v>
      </c>
      <c r="D50" s="8"/>
      <c r="E50" s="51"/>
      <c r="F50" s="51"/>
      <c r="G50" s="51"/>
    </row>
    <row r="51" spans="1:7" ht="39" customHeight="1" x14ac:dyDescent="0.25">
      <c r="A51" s="57"/>
      <c r="B51" s="5" t="s">
        <v>47</v>
      </c>
      <c r="C51" s="9" t="s">
        <v>49</v>
      </c>
      <c r="D51" s="8"/>
      <c r="E51" s="51"/>
      <c r="F51" s="51"/>
      <c r="G51" s="51"/>
    </row>
    <row r="52" spans="1:7" ht="220.15" customHeight="1" x14ac:dyDescent="0.25">
      <c r="A52" s="58"/>
      <c r="B52" s="5" t="s">
        <v>64</v>
      </c>
      <c r="C52" s="9" t="s">
        <v>49</v>
      </c>
      <c r="D52" s="8"/>
      <c r="E52" s="52"/>
      <c r="F52" s="52"/>
      <c r="G52" s="52"/>
    </row>
  </sheetData>
  <mergeCells count="25">
    <mergeCell ref="A2:G2"/>
    <mergeCell ref="E13:E20"/>
    <mergeCell ref="F13:F20"/>
    <mergeCell ref="G13:G20"/>
    <mergeCell ref="A13:A20"/>
    <mergeCell ref="A5:A12"/>
    <mergeCell ref="E5:E12"/>
    <mergeCell ref="F5:F12"/>
    <mergeCell ref="G5:G12"/>
    <mergeCell ref="A45:A52"/>
    <mergeCell ref="E45:E52"/>
    <mergeCell ref="F45:F52"/>
    <mergeCell ref="G45:G52"/>
    <mergeCell ref="E37:E44"/>
    <mergeCell ref="F37:F44"/>
    <mergeCell ref="G37:G44"/>
    <mergeCell ref="A37:A44"/>
    <mergeCell ref="A21:A28"/>
    <mergeCell ref="E21:E28"/>
    <mergeCell ref="F21:F28"/>
    <mergeCell ref="G21:G28"/>
    <mergeCell ref="A29:A36"/>
    <mergeCell ref="E29:E36"/>
    <mergeCell ref="F29:F36"/>
    <mergeCell ref="G29:G36"/>
  </mergeCells>
  <pageMargins left="0.31496062992125984" right="0.11811023622047245" top="0.15748031496062992" bottom="0.15748031496062992" header="0.31496062992125984" footer="0.31496062992125984"/>
  <pageSetup paperSize="9" scale="52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2"/>
  <sheetViews>
    <sheetView view="pageBreakPreview" zoomScale="96" zoomScaleNormal="100" zoomScaleSheetLayoutView="96" workbookViewId="0">
      <selection activeCell="C37" sqref="C37"/>
    </sheetView>
  </sheetViews>
  <sheetFormatPr defaultRowHeight="15" x14ac:dyDescent="0.25"/>
  <cols>
    <col min="1" max="1" width="22.5703125" customWidth="1"/>
    <col min="2" max="2" width="12.85546875" customWidth="1"/>
    <col min="3" max="3" width="14.140625" customWidth="1"/>
    <col min="4" max="4" width="13.5703125" customWidth="1"/>
    <col min="5" max="5" width="53.5703125" customWidth="1"/>
    <col min="6" max="6" width="23.42578125" customWidth="1"/>
    <col min="7" max="7" width="19.42578125" customWidth="1"/>
    <col min="8" max="8" width="15" customWidth="1"/>
  </cols>
  <sheetData>
    <row r="1" spans="1:8" x14ac:dyDescent="0.25">
      <c r="A1" s="13"/>
      <c r="B1" s="13"/>
      <c r="C1" s="13"/>
      <c r="D1" s="13"/>
      <c r="E1" s="13"/>
      <c r="F1" s="13"/>
      <c r="G1" s="60" t="s">
        <v>0</v>
      </c>
      <c r="H1" s="60"/>
    </row>
    <row r="2" spans="1:8" ht="22.9" customHeight="1" x14ac:dyDescent="0.25">
      <c r="A2" s="61" t="s">
        <v>72</v>
      </c>
      <c r="B2" s="61"/>
      <c r="C2" s="61"/>
      <c r="D2" s="61"/>
      <c r="E2" s="61"/>
      <c r="F2" s="61"/>
      <c r="G2" s="61"/>
      <c r="H2" s="61"/>
    </row>
    <row r="3" spans="1:8" ht="63" customHeight="1" x14ac:dyDescent="0.25">
      <c r="A3" s="45" t="s">
        <v>1</v>
      </c>
      <c r="B3" s="45" t="s">
        <v>2</v>
      </c>
      <c r="C3" s="45" t="s">
        <v>3</v>
      </c>
      <c r="D3" s="45" t="s">
        <v>4</v>
      </c>
      <c r="E3" s="45" t="s">
        <v>5</v>
      </c>
      <c r="F3" s="45" t="s">
        <v>6</v>
      </c>
      <c r="G3" s="45" t="s">
        <v>7</v>
      </c>
      <c r="H3" s="45" t="s">
        <v>8</v>
      </c>
    </row>
    <row r="4" spans="1:8" ht="30" customHeight="1" x14ac:dyDescent="0.25">
      <c r="A4" s="62" t="s">
        <v>89</v>
      </c>
      <c r="B4" s="63"/>
      <c r="C4" s="63"/>
      <c r="D4" s="63"/>
      <c r="E4" s="63"/>
      <c r="F4" s="63"/>
      <c r="G4" s="63"/>
      <c r="H4" s="64"/>
    </row>
    <row r="5" spans="1:8" x14ac:dyDescent="0.25">
      <c r="A5" s="65" t="s">
        <v>90</v>
      </c>
      <c r="B5" s="39" t="s">
        <v>9</v>
      </c>
      <c r="C5" s="40">
        <f>0.1*C6+0.1*C7+0.3*C8+0.1*C9+0.1*C10+0.1*C11+0.1*C12+0.1*C13</f>
        <v>4.8234750000000002</v>
      </c>
      <c r="D5" s="41">
        <f>C5/5*100</f>
        <v>96.469500000000011</v>
      </c>
      <c r="E5" s="39"/>
      <c r="F5" s="39"/>
      <c r="G5" s="39">
        <v>4</v>
      </c>
      <c r="H5" s="39"/>
    </row>
    <row r="6" spans="1:8" ht="30" x14ac:dyDescent="0.25">
      <c r="A6" s="66"/>
      <c r="B6" s="39" t="s">
        <v>10</v>
      </c>
      <c r="C6" s="40">
        <f>'[1]1. Утв.тариф'!$J$3</f>
        <v>4.6000000000000005</v>
      </c>
      <c r="D6" s="41">
        <f t="shared" ref="D6:D13" si="0">C6/5*100</f>
        <v>92.000000000000014</v>
      </c>
      <c r="E6" s="39" t="s">
        <v>19</v>
      </c>
      <c r="F6" s="39"/>
      <c r="G6" s="39"/>
      <c r="H6" s="39"/>
    </row>
    <row r="7" spans="1:8" x14ac:dyDescent="0.25">
      <c r="A7" s="66"/>
      <c r="B7" s="39" t="s">
        <v>11</v>
      </c>
      <c r="C7" s="40">
        <f>'[1]1. Утв.тариф'!$J$12</f>
        <v>5</v>
      </c>
      <c r="D7" s="41">
        <f t="shared" si="0"/>
        <v>100</v>
      </c>
      <c r="E7" s="39" t="s">
        <v>20</v>
      </c>
      <c r="F7" s="39"/>
      <c r="G7" s="39"/>
      <c r="H7" s="39"/>
    </row>
    <row r="8" spans="1:8" x14ac:dyDescent="0.25">
      <c r="A8" s="66"/>
      <c r="B8" s="39" t="s">
        <v>12</v>
      </c>
      <c r="C8" s="40">
        <f>'[1]1. Утв.тариф'!$L$19</f>
        <v>4.5907499999999999</v>
      </c>
      <c r="D8" s="41">
        <f t="shared" si="0"/>
        <v>91.814999999999998</v>
      </c>
      <c r="E8" s="39" t="s">
        <v>51</v>
      </c>
      <c r="F8" s="39"/>
      <c r="G8" s="39"/>
      <c r="H8" s="39"/>
    </row>
    <row r="9" spans="1:8" x14ac:dyDescent="0.25">
      <c r="A9" s="66"/>
      <c r="B9" s="39" t="s">
        <v>13</v>
      </c>
      <c r="C9" s="40">
        <f>'[1]1. Утв.тариф'!$J$43</f>
        <v>5</v>
      </c>
      <c r="D9" s="41">
        <f t="shared" si="0"/>
        <v>100</v>
      </c>
      <c r="E9" s="39" t="s">
        <v>21</v>
      </c>
      <c r="F9" s="39"/>
      <c r="G9" s="39"/>
      <c r="H9" s="39"/>
    </row>
    <row r="10" spans="1:8" x14ac:dyDescent="0.25">
      <c r="A10" s="66"/>
      <c r="B10" s="39" t="s">
        <v>14</v>
      </c>
      <c r="C10" s="40">
        <f>'[1]1. Утв.тариф'!$J$51</f>
        <v>5</v>
      </c>
      <c r="D10" s="41">
        <f t="shared" si="0"/>
        <v>100</v>
      </c>
      <c r="E10" s="39" t="s">
        <v>22</v>
      </c>
      <c r="F10" s="39"/>
      <c r="G10" s="39"/>
      <c r="H10" s="39"/>
    </row>
    <row r="11" spans="1:8" x14ac:dyDescent="0.25">
      <c r="A11" s="66"/>
      <c r="B11" s="39" t="s">
        <v>15</v>
      </c>
      <c r="C11" s="40">
        <f>'[1]1. Утв.тариф'!$J$56</f>
        <v>4.8625000000000007</v>
      </c>
      <c r="D11" s="41">
        <f t="shared" si="0"/>
        <v>97.250000000000014</v>
      </c>
      <c r="E11" s="39" t="s">
        <v>23</v>
      </c>
      <c r="F11" s="39"/>
      <c r="G11" s="39"/>
      <c r="H11" s="39"/>
    </row>
    <row r="12" spans="1:8" ht="17.25" customHeight="1" x14ac:dyDescent="0.25">
      <c r="A12" s="66"/>
      <c r="B12" s="39" t="s">
        <v>16</v>
      </c>
      <c r="C12" s="40">
        <f>'[1]1. Утв.тариф'!$J$64</f>
        <v>5</v>
      </c>
      <c r="D12" s="41">
        <f t="shared" si="0"/>
        <v>100</v>
      </c>
      <c r="E12" s="39" t="s">
        <v>24</v>
      </c>
      <c r="F12" s="39"/>
      <c r="G12" s="39"/>
      <c r="H12" s="39"/>
    </row>
    <row r="13" spans="1:8" ht="17.25" customHeight="1" x14ac:dyDescent="0.25">
      <c r="A13" s="67"/>
      <c r="B13" s="39" t="s">
        <v>17</v>
      </c>
      <c r="C13" s="40">
        <f>'[1]1. Утв.тариф'!$J$70</f>
        <v>5</v>
      </c>
      <c r="D13" s="41">
        <f t="shared" si="0"/>
        <v>100</v>
      </c>
      <c r="E13" s="39" t="s">
        <v>25</v>
      </c>
      <c r="F13" s="39"/>
      <c r="G13" s="39"/>
      <c r="H13" s="39"/>
    </row>
    <row r="14" spans="1:8" ht="30" customHeight="1" x14ac:dyDescent="0.25">
      <c r="A14" s="62" t="s">
        <v>91</v>
      </c>
      <c r="B14" s="63"/>
      <c r="C14" s="63"/>
      <c r="D14" s="63"/>
      <c r="E14" s="63"/>
      <c r="F14" s="63"/>
      <c r="G14" s="63"/>
      <c r="H14" s="64"/>
    </row>
    <row r="15" spans="1:8" x14ac:dyDescent="0.25">
      <c r="A15" s="65" t="s">
        <v>78</v>
      </c>
      <c r="B15" s="39" t="s">
        <v>9</v>
      </c>
      <c r="C15" s="40">
        <f>0.1*C16+0.1*C17+0.3*C18+0.1*C19+0.1*C20+0.1*C21+0.1*C22+0.1*C23</f>
        <v>4.8334299999999999</v>
      </c>
      <c r="D15" s="41">
        <f>C15/5*100</f>
        <v>96.668599999999998</v>
      </c>
      <c r="E15" s="39"/>
      <c r="F15" s="39"/>
      <c r="G15" s="39">
        <v>10</v>
      </c>
      <c r="H15" s="39"/>
    </row>
    <row r="16" spans="1:8" ht="30" x14ac:dyDescent="0.25">
      <c r="A16" s="66"/>
      <c r="B16" s="39" t="s">
        <v>10</v>
      </c>
      <c r="C16" s="40">
        <f>'[1]2. Исп. запр'!$P$4</f>
        <v>4.3600000000000003</v>
      </c>
      <c r="D16" s="41">
        <f t="shared" ref="D16:D23" si="1">C16/5*100</f>
        <v>87.200000000000017</v>
      </c>
      <c r="E16" s="39" t="s">
        <v>18</v>
      </c>
      <c r="F16" s="39"/>
      <c r="G16" s="39"/>
      <c r="H16" s="39"/>
    </row>
    <row r="17" spans="1:8" x14ac:dyDescent="0.25">
      <c r="A17" s="66"/>
      <c r="B17" s="39" t="s">
        <v>11</v>
      </c>
      <c r="C17" s="40">
        <f>'[1]2. Исп. запр'!$P$13</f>
        <v>5</v>
      </c>
      <c r="D17" s="41">
        <f t="shared" si="1"/>
        <v>100</v>
      </c>
      <c r="E17" s="39" t="s">
        <v>20</v>
      </c>
      <c r="F17" s="39"/>
      <c r="G17" s="39"/>
      <c r="H17" s="39"/>
    </row>
    <row r="18" spans="1:8" x14ac:dyDescent="0.25">
      <c r="A18" s="66"/>
      <c r="B18" s="39" t="s">
        <v>12</v>
      </c>
      <c r="C18" s="40">
        <f>'[1]2. Исп. запр'!$R$20</f>
        <v>4.6581000000000001</v>
      </c>
      <c r="D18" s="41">
        <f t="shared" si="1"/>
        <v>93.162000000000006</v>
      </c>
      <c r="E18" s="39" t="s">
        <v>51</v>
      </c>
      <c r="F18" s="39"/>
      <c r="G18" s="39"/>
      <c r="H18" s="39"/>
    </row>
    <row r="19" spans="1:8" x14ac:dyDescent="0.25">
      <c r="A19" s="66"/>
      <c r="B19" s="39" t="s">
        <v>13</v>
      </c>
      <c r="C19" s="40">
        <f>'[1]2. Исп. запр'!$P$44</f>
        <v>5</v>
      </c>
      <c r="D19" s="41">
        <f t="shared" si="1"/>
        <v>100</v>
      </c>
      <c r="E19" s="39" t="s">
        <v>21</v>
      </c>
      <c r="F19" s="39"/>
      <c r="G19" s="39"/>
      <c r="H19" s="39"/>
    </row>
    <row r="20" spans="1:8" x14ac:dyDescent="0.25">
      <c r="A20" s="66"/>
      <c r="B20" s="39" t="s">
        <v>14</v>
      </c>
      <c r="C20" s="40">
        <f>'[1]2. Исп. запр'!$P$52</f>
        <v>5</v>
      </c>
      <c r="D20" s="41">
        <f t="shared" si="1"/>
        <v>100</v>
      </c>
      <c r="E20" s="39" t="s">
        <v>22</v>
      </c>
      <c r="F20" s="39"/>
      <c r="G20" s="39"/>
      <c r="H20" s="39"/>
    </row>
    <row r="21" spans="1:8" x14ac:dyDescent="0.25">
      <c r="A21" s="66"/>
      <c r="B21" s="39" t="s">
        <v>15</v>
      </c>
      <c r="C21" s="40">
        <f>'[1]2. Исп. запр'!$P$57</f>
        <v>5</v>
      </c>
      <c r="D21" s="41">
        <f t="shared" si="1"/>
        <v>100</v>
      </c>
      <c r="E21" s="39" t="s">
        <v>23</v>
      </c>
      <c r="F21" s="39"/>
      <c r="G21" s="39"/>
      <c r="H21" s="39"/>
    </row>
    <row r="22" spans="1:8" ht="17.25" customHeight="1" x14ac:dyDescent="0.25">
      <c r="A22" s="66"/>
      <c r="B22" s="39" t="s">
        <v>16</v>
      </c>
      <c r="C22" s="40">
        <f>'[1]2. Исп. запр'!$P$65</f>
        <v>5</v>
      </c>
      <c r="D22" s="41">
        <f t="shared" si="1"/>
        <v>100</v>
      </c>
      <c r="E22" s="39" t="s">
        <v>24</v>
      </c>
      <c r="F22" s="39"/>
      <c r="G22" s="39"/>
      <c r="H22" s="39"/>
    </row>
    <row r="23" spans="1:8" x14ac:dyDescent="0.25">
      <c r="A23" s="67"/>
      <c r="B23" s="39" t="s">
        <v>17</v>
      </c>
      <c r="C23" s="40">
        <f>'[1]2. Исп. запр'!$P$71</f>
        <v>5</v>
      </c>
      <c r="D23" s="41">
        <f t="shared" si="1"/>
        <v>100</v>
      </c>
      <c r="E23" s="39" t="s">
        <v>25</v>
      </c>
      <c r="F23" s="39"/>
      <c r="G23" s="39"/>
      <c r="H23" s="39"/>
    </row>
    <row r="24" spans="1:8" ht="75" customHeight="1" x14ac:dyDescent="0.25">
      <c r="A24" s="62" t="s">
        <v>92</v>
      </c>
      <c r="B24" s="63"/>
      <c r="C24" s="63"/>
      <c r="D24" s="63"/>
      <c r="E24" s="63"/>
      <c r="F24" s="63"/>
      <c r="G24" s="63"/>
      <c r="H24" s="64"/>
    </row>
    <row r="25" spans="1:8" ht="15.75" customHeight="1" x14ac:dyDescent="0.25">
      <c r="A25" s="65" t="s">
        <v>93</v>
      </c>
      <c r="B25" s="39" t="s">
        <v>9</v>
      </c>
      <c r="C25" s="40">
        <f>0.1*C26+0.1*C27+0.3*C28+0.1*C29+0.1*C30+0.1*C31+0.1*C32+0.1*C33</f>
        <v>4.9800000000000004</v>
      </c>
      <c r="D25" s="41">
        <f>C25/5*100</f>
        <v>99.600000000000009</v>
      </c>
      <c r="E25" s="39"/>
      <c r="F25" s="39"/>
      <c r="G25" s="39">
        <v>1</v>
      </c>
      <c r="H25" s="39"/>
    </row>
    <row r="26" spans="1:8" ht="30" x14ac:dyDescent="0.25">
      <c r="A26" s="66"/>
      <c r="B26" s="39" t="s">
        <v>10</v>
      </c>
      <c r="C26" s="40">
        <f>'[1]3. Авиац'!$G$3</f>
        <v>4.8</v>
      </c>
      <c r="D26" s="41">
        <f t="shared" ref="D26:D33" si="2">C26/5*100</f>
        <v>96</v>
      </c>
      <c r="E26" s="39" t="s">
        <v>19</v>
      </c>
      <c r="F26" s="39"/>
      <c r="G26" s="39"/>
      <c r="H26" s="39"/>
    </row>
    <row r="27" spans="1:8" x14ac:dyDescent="0.25">
      <c r="A27" s="66"/>
      <c r="B27" s="39" t="s">
        <v>11</v>
      </c>
      <c r="C27" s="40">
        <f>'[1]3. Авиац'!$G$12</f>
        <v>5</v>
      </c>
      <c r="D27" s="41">
        <f t="shared" si="2"/>
        <v>100</v>
      </c>
      <c r="E27" s="39" t="s">
        <v>20</v>
      </c>
      <c r="F27" s="39"/>
      <c r="G27" s="39"/>
      <c r="H27" s="39"/>
    </row>
    <row r="28" spans="1:8" x14ac:dyDescent="0.25">
      <c r="A28" s="66"/>
      <c r="B28" s="39" t="s">
        <v>12</v>
      </c>
      <c r="C28" s="40">
        <f>'[1]3. Авиац'!$I$19</f>
        <v>5</v>
      </c>
      <c r="D28" s="41">
        <f t="shared" si="2"/>
        <v>100</v>
      </c>
      <c r="E28" s="39" t="s">
        <v>51</v>
      </c>
      <c r="F28" s="39"/>
      <c r="G28" s="39"/>
      <c r="H28" s="39"/>
    </row>
    <row r="29" spans="1:8" x14ac:dyDescent="0.25">
      <c r="A29" s="66"/>
      <c r="B29" s="39" t="s">
        <v>13</v>
      </c>
      <c r="C29" s="40">
        <f>'[1]3. Авиац'!$G$43</f>
        <v>5</v>
      </c>
      <c r="D29" s="41">
        <f t="shared" si="2"/>
        <v>100</v>
      </c>
      <c r="E29" s="39" t="s">
        <v>21</v>
      </c>
      <c r="F29" s="39"/>
      <c r="G29" s="39"/>
      <c r="H29" s="39"/>
    </row>
    <row r="30" spans="1:8" x14ac:dyDescent="0.25">
      <c r="A30" s="66"/>
      <c r="B30" s="39" t="s">
        <v>14</v>
      </c>
      <c r="C30" s="40">
        <f>'[1]3. Авиац'!$G$51</f>
        <v>5</v>
      </c>
      <c r="D30" s="41">
        <f t="shared" si="2"/>
        <v>100</v>
      </c>
      <c r="E30" s="39" t="s">
        <v>22</v>
      </c>
      <c r="F30" s="39"/>
      <c r="G30" s="39"/>
      <c r="H30" s="39"/>
    </row>
    <row r="31" spans="1:8" x14ac:dyDescent="0.25">
      <c r="A31" s="66"/>
      <c r="B31" s="39" t="s">
        <v>15</v>
      </c>
      <c r="C31" s="40">
        <f>'[1]3. Авиац'!$G$56</f>
        <v>5</v>
      </c>
      <c r="D31" s="41">
        <f t="shared" si="2"/>
        <v>100</v>
      </c>
      <c r="E31" s="39" t="s">
        <v>23</v>
      </c>
      <c r="F31" s="39"/>
      <c r="G31" s="39"/>
      <c r="H31" s="39"/>
    </row>
    <row r="32" spans="1:8" ht="15" customHeight="1" x14ac:dyDescent="0.25">
      <c r="A32" s="66"/>
      <c r="B32" s="39" t="s">
        <v>16</v>
      </c>
      <c r="C32" s="40">
        <f>'[1]3. Авиац'!$G$64</f>
        <v>5</v>
      </c>
      <c r="D32" s="41">
        <f t="shared" si="2"/>
        <v>100</v>
      </c>
      <c r="E32" s="39" t="s">
        <v>24</v>
      </c>
      <c r="F32" s="39"/>
      <c r="G32" s="39"/>
      <c r="H32" s="39"/>
    </row>
    <row r="33" spans="1:8" ht="18" customHeight="1" x14ac:dyDescent="0.25">
      <c r="A33" s="67"/>
      <c r="B33" s="39" t="s">
        <v>17</v>
      </c>
      <c r="C33" s="40">
        <f>'[1]3. Авиац'!$G$70</f>
        <v>5</v>
      </c>
      <c r="D33" s="41">
        <f t="shared" si="2"/>
        <v>100</v>
      </c>
      <c r="E33" s="39" t="s">
        <v>25</v>
      </c>
      <c r="F33" s="39"/>
      <c r="G33" s="39"/>
      <c r="H33" s="39"/>
    </row>
    <row r="34" spans="1:8" ht="16.5" customHeight="1" x14ac:dyDescent="0.25">
      <c r="A34" s="62" t="s">
        <v>94</v>
      </c>
      <c r="B34" s="63"/>
      <c r="C34" s="63"/>
      <c r="D34" s="63"/>
      <c r="E34" s="63"/>
      <c r="F34" s="63"/>
      <c r="G34" s="63"/>
      <c r="H34" s="64"/>
    </row>
    <row r="35" spans="1:8" x14ac:dyDescent="0.25">
      <c r="A35" s="65" t="s">
        <v>76</v>
      </c>
      <c r="B35" s="39" t="s">
        <v>9</v>
      </c>
      <c r="C35" s="40">
        <f>0.1*C36+0.1*C37+0.3*C38+0.1*C39+0.1*C40+0.1*C41+0.1*C42+0.1*C43</f>
        <v>4.6021999999999998</v>
      </c>
      <c r="D35" s="41">
        <f>C35/5*100</f>
        <v>92.043999999999997</v>
      </c>
      <c r="E35" s="39"/>
      <c r="F35" s="39"/>
      <c r="G35" s="39">
        <v>1</v>
      </c>
      <c r="H35" s="39"/>
    </row>
    <row r="36" spans="1:8" ht="30" x14ac:dyDescent="0.25">
      <c r="A36" s="66"/>
      <c r="B36" s="39" t="s">
        <v>10</v>
      </c>
      <c r="C36" s="40">
        <f>'[1]4. Утв.сх'!$G$3</f>
        <v>4.5999999999999996</v>
      </c>
      <c r="D36" s="41">
        <f t="shared" ref="D36:D43" si="3">C36/5*100</f>
        <v>92</v>
      </c>
      <c r="E36" s="39" t="s">
        <v>19</v>
      </c>
      <c r="F36" s="39"/>
      <c r="G36" s="39"/>
      <c r="H36" s="39"/>
    </row>
    <row r="37" spans="1:8" x14ac:dyDescent="0.25">
      <c r="A37" s="66"/>
      <c r="B37" s="39" t="s">
        <v>11</v>
      </c>
      <c r="C37" s="40">
        <f>'[1]4. Утв.сх'!$G$12</f>
        <v>5</v>
      </c>
      <c r="D37" s="41">
        <f t="shared" si="3"/>
        <v>100</v>
      </c>
      <c r="E37" s="39" t="s">
        <v>20</v>
      </c>
      <c r="F37" s="39"/>
      <c r="G37" s="39"/>
      <c r="H37" s="39"/>
    </row>
    <row r="38" spans="1:8" x14ac:dyDescent="0.25">
      <c r="A38" s="66"/>
      <c r="B38" s="39" t="s">
        <v>12</v>
      </c>
      <c r="C38" s="40">
        <f>'[1]4. Утв.сх'!$I$19</f>
        <v>4.2240000000000002</v>
      </c>
      <c r="D38" s="41">
        <f t="shared" si="3"/>
        <v>84.48</v>
      </c>
      <c r="E38" s="39" t="s">
        <v>74</v>
      </c>
      <c r="F38" s="39"/>
      <c r="G38" s="39"/>
      <c r="H38" s="39"/>
    </row>
    <row r="39" spans="1:8" x14ac:dyDescent="0.25">
      <c r="A39" s="66"/>
      <c r="B39" s="39" t="s">
        <v>13</v>
      </c>
      <c r="C39" s="40">
        <f>'[1]4. Утв.сх'!$G$43</f>
        <v>5</v>
      </c>
      <c r="D39" s="41">
        <f t="shared" si="3"/>
        <v>100</v>
      </c>
      <c r="E39" s="39" t="s">
        <v>21</v>
      </c>
      <c r="F39" s="39"/>
      <c r="G39" s="39"/>
      <c r="H39" s="39"/>
    </row>
    <row r="40" spans="1:8" x14ac:dyDescent="0.25">
      <c r="A40" s="66"/>
      <c r="B40" s="39" t="s">
        <v>14</v>
      </c>
      <c r="C40" s="40">
        <f>'[1]4. Утв.сх'!$G$51</f>
        <v>5</v>
      </c>
      <c r="D40" s="41">
        <f t="shared" si="3"/>
        <v>100</v>
      </c>
      <c r="E40" s="39" t="s">
        <v>22</v>
      </c>
      <c r="F40" s="39"/>
      <c r="G40" s="39"/>
      <c r="H40" s="39"/>
    </row>
    <row r="41" spans="1:8" x14ac:dyDescent="0.25">
      <c r="A41" s="66"/>
      <c r="B41" s="39" t="s">
        <v>15</v>
      </c>
      <c r="C41" s="40">
        <f>'[1]4. Утв.сх'!$G$56</f>
        <v>3.75</v>
      </c>
      <c r="D41" s="41">
        <f t="shared" si="3"/>
        <v>75</v>
      </c>
      <c r="E41" s="39" t="s">
        <v>95</v>
      </c>
      <c r="F41" s="39"/>
      <c r="G41" s="39"/>
      <c r="H41" s="39"/>
    </row>
    <row r="42" spans="1:8" ht="15" customHeight="1" x14ac:dyDescent="0.25">
      <c r="A42" s="66"/>
      <c r="B42" s="39" t="s">
        <v>16</v>
      </c>
      <c r="C42" s="40">
        <f>'[1]4. Утв.сх'!$G$64</f>
        <v>5</v>
      </c>
      <c r="D42" s="41">
        <f t="shared" si="3"/>
        <v>100</v>
      </c>
      <c r="E42" s="39" t="s">
        <v>24</v>
      </c>
      <c r="F42" s="39"/>
      <c r="G42" s="39"/>
      <c r="H42" s="39"/>
    </row>
    <row r="43" spans="1:8" x14ac:dyDescent="0.25">
      <c r="A43" s="67"/>
      <c r="B43" s="39" t="s">
        <v>17</v>
      </c>
      <c r="C43" s="40">
        <f>'[1]4. Утв.сх'!$G$70</f>
        <v>5</v>
      </c>
      <c r="D43" s="41">
        <f t="shared" si="3"/>
        <v>100</v>
      </c>
      <c r="E43" s="39" t="s">
        <v>25</v>
      </c>
      <c r="F43" s="39"/>
      <c r="G43" s="39"/>
      <c r="H43" s="39"/>
    </row>
    <row r="44" spans="1:8" x14ac:dyDescent="0.25">
      <c r="A44" s="62" t="s">
        <v>96</v>
      </c>
      <c r="B44" s="63"/>
      <c r="C44" s="63"/>
      <c r="D44" s="63"/>
      <c r="E44" s="63"/>
      <c r="F44" s="63"/>
      <c r="G44" s="63"/>
      <c r="H44" s="64"/>
    </row>
    <row r="45" spans="1:8" x14ac:dyDescent="0.25">
      <c r="A45" s="65" t="s">
        <v>97</v>
      </c>
      <c r="B45" s="39" t="s">
        <v>9</v>
      </c>
      <c r="C45" s="40">
        <f>0.1*C46+0.1*C47+0.3*C48+0.1*C49+0.1*C50+0.1*C51+0.1*C52+0.1*C53</f>
        <v>4.6642200000000003</v>
      </c>
      <c r="D45" s="41">
        <f>C45/5*100</f>
        <v>93.284400000000005</v>
      </c>
      <c r="E45" s="39"/>
      <c r="F45" s="39"/>
      <c r="G45" s="39">
        <v>1</v>
      </c>
      <c r="H45" s="39"/>
    </row>
    <row r="46" spans="1:8" ht="30" customHeight="1" x14ac:dyDescent="0.25">
      <c r="A46" s="66"/>
      <c r="B46" s="39" t="s">
        <v>10</v>
      </c>
      <c r="C46" s="40">
        <f>'[1]5.Градплан'!$G$3</f>
        <v>3.6000000000000005</v>
      </c>
      <c r="D46" s="41">
        <f t="shared" ref="D46:D53" si="4">C46/5*100</f>
        <v>72.000000000000014</v>
      </c>
      <c r="E46" s="39" t="s">
        <v>18</v>
      </c>
      <c r="F46" s="39"/>
      <c r="G46" s="39"/>
      <c r="H46" s="39"/>
    </row>
    <row r="47" spans="1:8" x14ac:dyDescent="0.25">
      <c r="A47" s="66"/>
      <c r="B47" s="39" t="s">
        <v>11</v>
      </c>
      <c r="C47" s="40">
        <f>'[1]5.Градплан'!$G$12</f>
        <v>5</v>
      </c>
      <c r="D47" s="41">
        <f t="shared" si="4"/>
        <v>100</v>
      </c>
      <c r="E47" s="39" t="s">
        <v>20</v>
      </c>
      <c r="F47" s="39"/>
      <c r="G47" s="39"/>
      <c r="H47" s="39"/>
    </row>
    <row r="48" spans="1:8" x14ac:dyDescent="0.25">
      <c r="A48" s="66"/>
      <c r="B48" s="39" t="s">
        <v>12</v>
      </c>
      <c r="C48" s="40">
        <f>'[1]5.Градплан'!$I$19</f>
        <v>4.3474000000000004</v>
      </c>
      <c r="D48" s="41">
        <f t="shared" si="4"/>
        <v>86.948000000000008</v>
      </c>
      <c r="E48" s="39" t="s">
        <v>74</v>
      </c>
      <c r="F48" s="39"/>
      <c r="G48" s="39"/>
      <c r="H48" s="39"/>
    </row>
    <row r="49" spans="1:8" x14ac:dyDescent="0.25">
      <c r="A49" s="66"/>
      <c r="B49" s="39" t="s">
        <v>13</v>
      </c>
      <c r="C49" s="40">
        <f>'[1]5.Градплан'!$G$43</f>
        <v>5</v>
      </c>
      <c r="D49" s="41">
        <f t="shared" si="4"/>
        <v>100</v>
      </c>
      <c r="E49" s="39" t="s">
        <v>21</v>
      </c>
      <c r="F49" s="39"/>
      <c r="G49" s="39"/>
      <c r="H49" s="39"/>
    </row>
    <row r="50" spans="1:8" x14ac:dyDescent="0.25">
      <c r="A50" s="66"/>
      <c r="B50" s="39" t="s">
        <v>14</v>
      </c>
      <c r="C50" s="40">
        <f>'[1]5.Градплан'!$G$51</f>
        <v>5</v>
      </c>
      <c r="D50" s="41">
        <f t="shared" si="4"/>
        <v>100</v>
      </c>
      <c r="E50" s="39" t="s">
        <v>22</v>
      </c>
      <c r="F50" s="39"/>
      <c r="G50" s="39"/>
      <c r="H50" s="39"/>
    </row>
    <row r="51" spans="1:8" x14ac:dyDescent="0.25">
      <c r="A51" s="66"/>
      <c r="B51" s="39" t="s">
        <v>15</v>
      </c>
      <c r="C51" s="40">
        <f>'[1]5.Градплан'!$G$56</f>
        <v>5</v>
      </c>
      <c r="D51" s="41">
        <f t="shared" si="4"/>
        <v>100</v>
      </c>
      <c r="E51" s="39" t="s">
        <v>23</v>
      </c>
      <c r="F51" s="39"/>
      <c r="G51" s="39"/>
      <c r="H51" s="39"/>
    </row>
    <row r="52" spans="1:8" ht="16.5" customHeight="1" x14ac:dyDescent="0.25">
      <c r="A52" s="66"/>
      <c r="B52" s="39" t="s">
        <v>16</v>
      </c>
      <c r="C52" s="40">
        <f>'[1]5.Градплан'!$G$64</f>
        <v>5</v>
      </c>
      <c r="D52" s="41">
        <f t="shared" si="4"/>
        <v>100</v>
      </c>
      <c r="E52" s="39" t="s">
        <v>24</v>
      </c>
      <c r="F52" s="39"/>
      <c r="G52" s="39"/>
      <c r="H52" s="39"/>
    </row>
    <row r="53" spans="1:8" ht="15" customHeight="1" x14ac:dyDescent="0.25">
      <c r="A53" s="67"/>
      <c r="B53" s="39" t="s">
        <v>17</v>
      </c>
      <c r="C53" s="40">
        <f>'[1]5.Градплан'!$G$70</f>
        <v>5</v>
      </c>
      <c r="D53" s="41">
        <f t="shared" si="4"/>
        <v>100</v>
      </c>
      <c r="E53" s="39" t="s">
        <v>25</v>
      </c>
      <c r="F53" s="39"/>
      <c r="G53" s="39"/>
      <c r="H53" s="39"/>
    </row>
    <row r="54" spans="1:8" ht="29.25" customHeight="1" x14ac:dyDescent="0.25">
      <c r="A54" s="62" t="s">
        <v>98</v>
      </c>
      <c r="B54" s="63"/>
      <c r="C54" s="63"/>
      <c r="D54" s="63"/>
      <c r="E54" s="63"/>
      <c r="F54" s="63"/>
      <c r="G54" s="63"/>
      <c r="H54" s="64"/>
    </row>
    <row r="55" spans="1:8" x14ac:dyDescent="0.25">
      <c r="A55" s="65" t="s">
        <v>99</v>
      </c>
      <c r="B55" s="39" t="s">
        <v>9</v>
      </c>
      <c r="C55" s="40">
        <f>0.1*C56+0.1*C57+0.3*C58+0.1*C59+0.1*C60+0.1*C61+0.1*C62+0.1*C63</f>
        <v>4.4798499999999999</v>
      </c>
      <c r="D55" s="41">
        <f>C55/5*100</f>
        <v>89.596999999999994</v>
      </c>
      <c r="E55" s="39"/>
      <c r="F55" s="39"/>
      <c r="G55" s="39">
        <v>1</v>
      </c>
      <c r="H55" s="39"/>
    </row>
    <row r="56" spans="1:8" ht="30" x14ac:dyDescent="0.25">
      <c r="A56" s="66"/>
      <c r="B56" s="39" t="s">
        <v>10</v>
      </c>
      <c r="C56" s="40">
        <f>'[1]6. Реклам'!$G$3</f>
        <v>3.4000000000000004</v>
      </c>
      <c r="D56" s="41">
        <f t="shared" ref="D56:D63" si="5">C56/5*100</f>
        <v>68</v>
      </c>
      <c r="E56" s="39" t="s">
        <v>18</v>
      </c>
      <c r="F56" s="39"/>
      <c r="G56" s="39"/>
      <c r="H56" s="39"/>
    </row>
    <row r="57" spans="1:8" x14ac:dyDescent="0.25">
      <c r="A57" s="66"/>
      <c r="B57" s="39" t="s">
        <v>11</v>
      </c>
      <c r="C57" s="40">
        <f>'[1]6. Реклам'!$G$12</f>
        <v>5</v>
      </c>
      <c r="D57" s="41">
        <f t="shared" si="5"/>
        <v>100</v>
      </c>
      <c r="E57" s="39" t="s">
        <v>20</v>
      </c>
      <c r="F57" s="39"/>
      <c r="G57" s="39"/>
      <c r="H57" s="39"/>
    </row>
    <row r="58" spans="1:8" x14ac:dyDescent="0.25">
      <c r="A58" s="66"/>
      <c r="B58" s="39" t="s">
        <v>12</v>
      </c>
      <c r="C58" s="40">
        <f>'[1]6. Реклам'!$I$19</f>
        <v>3.7995000000000001</v>
      </c>
      <c r="D58" s="41">
        <f t="shared" si="5"/>
        <v>75.990000000000009</v>
      </c>
      <c r="E58" s="39" t="s">
        <v>100</v>
      </c>
      <c r="F58" s="39"/>
      <c r="G58" s="39"/>
      <c r="H58" s="39"/>
    </row>
    <row r="59" spans="1:8" x14ac:dyDescent="0.25">
      <c r="A59" s="66"/>
      <c r="B59" s="39" t="s">
        <v>13</v>
      </c>
      <c r="C59" s="40">
        <f>'[1]6. Реклам'!$G$43</f>
        <v>5</v>
      </c>
      <c r="D59" s="41">
        <f t="shared" si="5"/>
        <v>100</v>
      </c>
      <c r="E59" s="39" t="s">
        <v>21</v>
      </c>
      <c r="F59" s="39"/>
      <c r="G59" s="39"/>
      <c r="H59" s="39"/>
    </row>
    <row r="60" spans="1:8" x14ac:dyDescent="0.25">
      <c r="A60" s="66"/>
      <c r="B60" s="39" t="s">
        <v>14</v>
      </c>
      <c r="C60" s="40">
        <f>'[1]6. Реклам'!$G$51</f>
        <v>5</v>
      </c>
      <c r="D60" s="41">
        <f t="shared" si="5"/>
        <v>100</v>
      </c>
      <c r="E60" s="39" t="s">
        <v>22</v>
      </c>
      <c r="F60" s="39"/>
      <c r="G60" s="39"/>
      <c r="H60" s="39"/>
    </row>
    <row r="61" spans="1:8" x14ac:dyDescent="0.25">
      <c r="A61" s="66"/>
      <c r="B61" s="39" t="s">
        <v>15</v>
      </c>
      <c r="C61" s="40">
        <f>'[1]6. Реклам'!$G$56</f>
        <v>5</v>
      </c>
      <c r="D61" s="41">
        <f t="shared" si="5"/>
        <v>100</v>
      </c>
      <c r="E61" s="39" t="s">
        <v>23</v>
      </c>
      <c r="F61" s="39"/>
      <c r="G61" s="39"/>
      <c r="H61" s="39"/>
    </row>
    <row r="62" spans="1:8" ht="15" customHeight="1" x14ac:dyDescent="0.25">
      <c r="A62" s="66"/>
      <c r="B62" s="39" t="s">
        <v>16</v>
      </c>
      <c r="C62" s="40">
        <f>'[1]6. Реклам'!$G$64</f>
        <v>5</v>
      </c>
      <c r="D62" s="41">
        <f t="shared" si="5"/>
        <v>100</v>
      </c>
      <c r="E62" s="39" t="s">
        <v>24</v>
      </c>
      <c r="F62" s="39"/>
      <c r="G62" s="39"/>
      <c r="H62" s="39"/>
    </row>
    <row r="63" spans="1:8" ht="15" customHeight="1" x14ac:dyDescent="0.25">
      <c r="A63" s="67"/>
      <c r="B63" s="39" t="s">
        <v>17</v>
      </c>
      <c r="C63" s="40">
        <f>'[1]6. Реклам'!$G$70</f>
        <v>5</v>
      </c>
      <c r="D63" s="41">
        <f t="shared" si="5"/>
        <v>100</v>
      </c>
      <c r="E63" s="39" t="s">
        <v>25</v>
      </c>
      <c r="F63" s="39"/>
      <c r="G63" s="39"/>
      <c r="H63" s="39"/>
    </row>
    <row r="64" spans="1:8" ht="30" customHeight="1" x14ac:dyDescent="0.25">
      <c r="A64" s="62" t="s">
        <v>82</v>
      </c>
      <c r="B64" s="63"/>
      <c r="C64" s="63"/>
      <c r="D64" s="63"/>
      <c r="E64" s="63"/>
      <c r="F64" s="63"/>
      <c r="G64" s="63"/>
      <c r="H64" s="64"/>
    </row>
    <row r="65" spans="1:8" x14ac:dyDescent="0.25">
      <c r="A65" s="65" t="s">
        <v>75</v>
      </c>
      <c r="B65" s="39" t="s">
        <v>9</v>
      </c>
      <c r="C65" s="40">
        <f>0.1*C66+0.1*C67+0.3*C68+0.1*C69+0.1*C70+0.1*C71+0.1*C72+0.1*C73</f>
        <v>4.8187499999999996</v>
      </c>
      <c r="D65" s="41">
        <f>C65/5*100</f>
        <v>96.374999999999986</v>
      </c>
      <c r="E65" s="39"/>
      <c r="F65" s="39"/>
      <c r="G65" s="39">
        <v>2</v>
      </c>
      <c r="H65" s="39"/>
    </row>
    <row r="66" spans="1:8" ht="30" x14ac:dyDescent="0.25">
      <c r="A66" s="66"/>
      <c r="B66" s="39" t="s">
        <v>10</v>
      </c>
      <c r="C66" s="40">
        <f>'[1]7. Выруб'!$H$3</f>
        <v>4.5</v>
      </c>
      <c r="D66" s="41">
        <f t="shared" ref="D66:D73" si="6">C66/5*100</f>
        <v>90</v>
      </c>
      <c r="E66" s="39" t="s">
        <v>19</v>
      </c>
      <c r="F66" s="39"/>
      <c r="G66" s="39"/>
      <c r="H66" s="39"/>
    </row>
    <row r="67" spans="1:8" x14ac:dyDescent="0.25">
      <c r="A67" s="66"/>
      <c r="B67" s="39" t="s">
        <v>11</v>
      </c>
      <c r="C67" s="40">
        <f>'[1]7. Выруб'!$H$12</f>
        <v>5</v>
      </c>
      <c r="D67" s="41">
        <f t="shared" si="6"/>
        <v>100</v>
      </c>
      <c r="E67" s="39" t="s">
        <v>20</v>
      </c>
      <c r="F67" s="39"/>
      <c r="G67" s="39"/>
      <c r="H67" s="39"/>
    </row>
    <row r="68" spans="1:8" x14ac:dyDescent="0.25">
      <c r="A68" s="66"/>
      <c r="B68" s="39" t="s">
        <v>12</v>
      </c>
      <c r="C68" s="40">
        <f>'[1]7. Выруб'!$J$19</f>
        <v>4.5625</v>
      </c>
      <c r="D68" s="41">
        <f t="shared" si="6"/>
        <v>91.25</v>
      </c>
      <c r="E68" s="39" t="s">
        <v>51</v>
      </c>
      <c r="F68" s="39"/>
      <c r="G68" s="39"/>
      <c r="H68" s="39"/>
    </row>
    <row r="69" spans="1:8" x14ac:dyDescent="0.25">
      <c r="A69" s="66"/>
      <c r="B69" s="39" t="s">
        <v>13</v>
      </c>
      <c r="C69" s="40">
        <f>'[1]7. Выруб'!$H$43</f>
        <v>5</v>
      </c>
      <c r="D69" s="41">
        <f t="shared" si="6"/>
        <v>100</v>
      </c>
      <c r="E69" s="39" t="s">
        <v>21</v>
      </c>
      <c r="F69" s="39"/>
      <c r="G69" s="39"/>
      <c r="H69" s="39"/>
    </row>
    <row r="70" spans="1:8" x14ac:dyDescent="0.25">
      <c r="A70" s="66"/>
      <c r="B70" s="39" t="s">
        <v>14</v>
      </c>
      <c r="C70" s="40">
        <f>'[1]7. Выруб'!$H$51</f>
        <v>5</v>
      </c>
      <c r="D70" s="41">
        <f t="shared" si="6"/>
        <v>100</v>
      </c>
      <c r="E70" s="39" t="s">
        <v>22</v>
      </c>
      <c r="F70" s="39"/>
      <c r="G70" s="39"/>
      <c r="H70" s="39"/>
    </row>
    <row r="71" spans="1:8" x14ac:dyDescent="0.25">
      <c r="A71" s="66"/>
      <c r="B71" s="39" t="s">
        <v>15</v>
      </c>
      <c r="C71" s="40">
        <f>'[1]7. Выруб'!$H$56</f>
        <v>5</v>
      </c>
      <c r="D71" s="41">
        <f t="shared" si="6"/>
        <v>100</v>
      </c>
      <c r="E71" s="39" t="s">
        <v>23</v>
      </c>
      <c r="F71" s="39"/>
      <c r="G71" s="39"/>
      <c r="H71" s="39"/>
    </row>
    <row r="72" spans="1:8" ht="15" customHeight="1" x14ac:dyDescent="0.25">
      <c r="A72" s="66"/>
      <c r="B72" s="39" t="s">
        <v>16</v>
      </c>
      <c r="C72" s="40">
        <f>'[1]7. Выруб'!$H$64</f>
        <v>5</v>
      </c>
      <c r="D72" s="41">
        <f t="shared" si="6"/>
        <v>100</v>
      </c>
      <c r="E72" s="39" t="s">
        <v>24</v>
      </c>
      <c r="F72" s="39"/>
      <c r="G72" s="39"/>
      <c r="H72" s="39"/>
    </row>
    <row r="73" spans="1:8" ht="15.75" customHeight="1" x14ac:dyDescent="0.25">
      <c r="A73" s="67"/>
      <c r="B73" s="39" t="s">
        <v>17</v>
      </c>
      <c r="C73" s="40">
        <f>'[1]7. Выруб'!$H$70</f>
        <v>5</v>
      </c>
      <c r="D73" s="41">
        <f t="shared" si="6"/>
        <v>100</v>
      </c>
      <c r="E73" s="39" t="s">
        <v>25</v>
      </c>
      <c r="F73" s="39"/>
      <c r="G73" s="39"/>
      <c r="H73" s="39"/>
    </row>
    <row r="74" spans="1:8" ht="32.450000000000003" customHeight="1" x14ac:dyDescent="0.25">
      <c r="A74" s="62" t="s">
        <v>101</v>
      </c>
      <c r="B74" s="63"/>
      <c r="C74" s="63"/>
      <c r="D74" s="63"/>
      <c r="E74" s="63"/>
      <c r="F74" s="63"/>
      <c r="G74" s="63"/>
      <c r="H74" s="64"/>
    </row>
    <row r="75" spans="1:8" x14ac:dyDescent="0.25">
      <c r="A75" s="65" t="s">
        <v>102</v>
      </c>
      <c r="B75" s="39" t="s">
        <v>9</v>
      </c>
      <c r="C75" s="40">
        <f>0.1*C76+0.1*C77+0.3*C78+0.1*C79+0.1*C80+0.1*C81+0.1*C82+0.1*C83</f>
        <v>4.68642</v>
      </c>
      <c r="D75" s="41">
        <f>C75/5*100</f>
        <v>93.728399999999993</v>
      </c>
      <c r="E75" s="39"/>
      <c r="F75" s="39"/>
      <c r="G75" s="39">
        <v>1</v>
      </c>
      <c r="H75" s="39"/>
    </row>
    <row r="76" spans="1:8" ht="30" x14ac:dyDescent="0.25">
      <c r="A76" s="66"/>
      <c r="B76" s="39" t="s">
        <v>10</v>
      </c>
      <c r="C76" s="40">
        <f>'[1]8. Выдача акта освид.'!$G$3</f>
        <v>3.6000000000000005</v>
      </c>
      <c r="D76" s="41">
        <f t="shared" ref="D76:D83" si="7">C76/5*100</f>
        <v>72.000000000000014</v>
      </c>
      <c r="E76" s="39" t="s">
        <v>18</v>
      </c>
      <c r="F76" s="39"/>
      <c r="G76" s="39"/>
      <c r="H76" s="39"/>
    </row>
    <row r="77" spans="1:8" x14ac:dyDescent="0.25">
      <c r="A77" s="66"/>
      <c r="B77" s="39" t="s">
        <v>11</v>
      </c>
      <c r="C77" s="40">
        <f>'[1]8. Выдача акта освид.'!$G$12</f>
        <v>5</v>
      </c>
      <c r="D77" s="41">
        <f t="shared" si="7"/>
        <v>100</v>
      </c>
      <c r="E77" s="39" t="s">
        <v>20</v>
      </c>
      <c r="F77" s="39"/>
      <c r="G77" s="39"/>
      <c r="H77" s="39"/>
    </row>
    <row r="78" spans="1:8" x14ac:dyDescent="0.25">
      <c r="A78" s="66"/>
      <c r="B78" s="39" t="s">
        <v>12</v>
      </c>
      <c r="C78" s="40">
        <f>'[1]8. Выдача акта освид.'!$I$19</f>
        <v>4.4214000000000002</v>
      </c>
      <c r="D78" s="41">
        <f t="shared" si="7"/>
        <v>88.428000000000011</v>
      </c>
      <c r="E78" s="39" t="s">
        <v>74</v>
      </c>
      <c r="F78" s="39"/>
      <c r="G78" s="39"/>
      <c r="H78" s="39"/>
    </row>
    <row r="79" spans="1:8" x14ac:dyDescent="0.25">
      <c r="A79" s="66"/>
      <c r="B79" s="39" t="s">
        <v>13</v>
      </c>
      <c r="C79" s="40">
        <f>'[1]8. Выдача акта освид.'!$G$43</f>
        <v>5</v>
      </c>
      <c r="D79" s="41">
        <f t="shared" si="7"/>
        <v>100</v>
      </c>
      <c r="E79" s="39" t="s">
        <v>21</v>
      </c>
      <c r="F79" s="39"/>
      <c r="G79" s="39"/>
      <c r="H79" s="39"/>
    </row>
    <row r="80" spans="1:8" x14ac:dyDescent="0.25">
      <c r="A80" s="66"/>
      <c r="B80" s="39" t="s">
        <v>14</v>
      </c>
      <c r="C80" s="40">
        <f>'[1]8. Выдача акта освид.'!$G$51</f>
        <v>5</v>
      </c>
      <c r="D80" s="41">
        <f t="shared" si="7"/>
        <v>100</v>
      </c>
      <c r="E80" s="39" t="s">
        <v>22</v>
      </c>
      <c r="F80" s="39"/>
      <c r="G80" s="39"/>
      <c r="H80" s="39"/>
    </row>
    <row r="81" spans="1:8" x14ac:dyDescent="0.25">
      <c r="A81" s="66"/>
      <c r="B81" s="39" t="s">
        <v>15</v>
      </c>
      <c r="C81" s="40">
        <f>'[1]8. Выдача акта освид.'!$G$56</f>
        <v>5</v>
      </c>
      <c r="D81" s="41">
        <f t="shared" si="7"/>
        <v>100</v>
      </c>
      <c r="E81" s="39" t="s">
        <v>23</v>
      </c>
      <c r="F81" s="39"/>
      <c r="G81" s="39"/>
      <c r="H81" s="39"/>
    </row>
    <row r="82" spans="1:8" ht="15" customHeight="1" x14ac:dyDescent="0.25">
      <c r="A82" s="66"/>
      <c r="B82" s="39" t="s">
        <v>16</v>
      </c>
      <c r="C82" s="40">
        <f>'[1]8. Выдача акта освид.'!$G$64</f>
        <v>5</v>
      </c>
      <c r="D82" s="41">
        <f t="shared" si="7"/>
        <v>100</v>
      </c>
      <c r="E82" s="39" t="s">
        <v>24</v>
      </c>
      <c r="F82" s="39"/>
      <c r="G82" s="39"/>
      <c r="H82" s="39"/>
    </row>
    <row r="83" spans="1:8" ht="15.75" customHeight="1" x14ac:dyDescent="0.25">
      <c r="A83" s="67"/>
      <c r="B83" s="39" t="s">
        <v>17</v>
      </c>
      <c r="C83" s="40">
        <f>'[1]8. Выдача акта освид.'!$G$70</f>
        <v>5</v>
      </c>
      <c r="D83" s="41">
        <f t="shared" si="7"/>
        <v>100</v>
      </c>
      <c r="E83" s="39" t="s">
        <v>25</v>
      </c>
      <c r="F83" s="39"/>
      <c r="G83" s="39"/>
      <c r="H83" s="39"/>
    </row>
    <row r="84" spans="1:8" ht="15.75" customHeight="1" x14ac:dyDescent="0.25">
      <c r="A84" s="62" t="s">
        <v>103</v>
      </c>
      <c r="B84" s="63"/>
      <c r="C84" s="63"/>
      <c r="D84" s="63"/>
      <c r="E84" s="63"/>
      <c r="F84" s="63"/>
      <c r="G84" s="63"/>
      <c r="H84" s="64"/>
    </row>
    <row r="85" spans="1:8" x14ac:dyDescent="0.25">
      <c r="A85" s="65" t="s">
        <v>104</v>
      </c>
      <c r="B85" s="39" t="s">
        <v>9</v>
      </c>
      <c r="C85" s="40">
        <f>0.1*C86+0.1*C87+0.3*C88+0.1*C89+0.1*C90+0.1*C91+0.1*C92+0.1*C93</f>
        <v>4.9558599999999995</v>
      </c>
      <c r="D85" s="41">
        <f>C85/5*100</f>
        <v>99.117199999999997</v>
      </c>
      <c r="E85" s="39"/>
      <c r="F85" s="39"/>
      <c r="G85" s="39">
        <v>1</v>
      </c>
      <c r="H85" s="39"/>
    </row>
    <row r="86" spans="1:8" ht="30" x14ac:dyDescent="0.25">
      <c r="A86" s="66"/>
      <c r="B86" s="39" t="s">
        <v>10</v>
      </c>
      <c r="C86" s="40">
        <f>'[1]9. Пред.св о ран прив имущ'!$G$3</f>
        <v>4.5999999999999996</v>
      </c>
      <c r="D86" s="41">
        <f t="shared" ref="D86:D93" si="8">C86/5*100</f>
        <v>92</v>
      </c>
      <c r="E86" s="39" t="s">
        <v>19</v>
      </c>
      <c r="F86" s="39"/>
      <c r="G86" s="39"/>
      <c r="H86" s="39"/>
    </row>
    <row r="87" spans="1:8" x14ac:dyDescent="0.25">
      <c r="A87" s="66"/>
      <c r="B87" s="39" t="s">
        <v>11</v>
      </c>
      <c r="C87" s="40">
        <f>'[1]9. Пред.св о ран прив имущ'!$G$12</f>
        <v>5</v>
      </c>
      <c r="D87" s="41">
        <f t="shared" si="8"/>
        <v>100</v>
      </c>
      <c r="E87" s="39" t="s">
        <v>20</v>
      </c>
      <c r="F87" s="39"/>
      <c r="G87" s="39"/>
      <c r="H87" s="39"/>
    </row>
    <row r="88" spans="1:8" x14ac:dyDescent="0.25">
      <c r="A88" s="66"/>
      <c r="B88" s="39" t="s">
        <v>12</v>
      </c>
      <c r="C88" s="40">
        <f>'[1]9. Пред.св о ран прив имущ'!$I$19</f>
        <v>4.9862000000000002</v>
      </c>
      <c r="D88" s="41">
        <f t="shared" si="8"/>
        <v>99.724000000000004</v>
      </c>
      <c r="E88" s="39" t="s">
        <v>51</v>
      </c>
      <c r="F88" s="39"/>
      <c r="G88" s="39"/>
      <c r="H88" s="39"/>
    </row>
    <row r="89" spans="1:8" x14ac:dyDescent="0.25">
      <c r="A89" s="66"/>
      <c r="B89" s="39" t="s">
        <v>13</v>
      </c>
      <c r="C89" s="40">
        <f>'[1]9. Пред.св о ран прив имущ'!$G$43</f>
        <v>5</v>
      </c>
      <c r="D89" s="41">
        <f t="shared" si="8"/>
        <v>100</v>
      </c>
      <c r="E89" s="39" t="s">
        <v>21</v>
      </c>
      <c r="F89" s="39"/>
      <c r="G89" s="39"/>
      <c r="H89" s="39"/>
    </row>
    <row r="90" spans="1:8" x14ac:dyDescent="0.25">
      <c r="A90" s="66"/>
      <c r="B90" s="39" t="s">
        <v>14</v>
      </c>
      <c r="C90" s="40">
        <f>'[1]9. Пред.св о ран прив имущ'!$G$51</f>
        <v>5</v>
      </c>
      <c r="D90" s="41">
        <f t="shared" si="8"/>
        <v>100</v>
      </c>
      <c r="E90" s="39" t="s">
        <v>22</v>
      </c>
      <c r="F90" s="39"/>
      <c r="G90" s="39"/>
      <c r="H90" s="39"/>
    </row>
    <row r="91" spans="1:8" x14ac:dyDescent="0.25">
      <c r="A91" s="66"/>
      <c r="B91" s="39" t="s">
        <v>15</v>
      </c>
      <c r="C91" s="40">
        <f>'[1]9. Пред.св о ран прив имущ'!$G$56</f>
        <v>5</v>
      </c>
      <c r="D91" s="41">
        <f t="shared" si="8"/>
        <v>100</v>
      </c>
      <c r="E91" s="39" t="s">
        <v>23</v>
      </c>
      <c r="F91" s="39"/>
      <c r="G91" s="39"/>
      <c r="H91" s="39"/>
    </row>
    <row r="92" spans="1:8" ht="15.75" customHeight="1" x14ac:dyDescent="0.25">
      <c r="A92" s="66"/>
      <c r="B92" s="39" t="s">
        <v>16</v>
      </c>
      <c r="C92" s="40">
        <f>'[1]9. Пред.св о ран прив имущ'!$G$64</f>
        <v>5</v>
      </c>
      <c r="D92" s="41">
        <f t="shared" si="8"/>
        <v>100</v>
      </c>
      <c r="E92" s="39" t="s">
        <v>24</v>
      </c>
      <c r="F92" s="39"/>
      <c r="G92" s="39"/>
      <c r="H92" s="39"/>
    </row>
    <row r="93" spans="1:8" ht="15" customHeight="1" x14ac:dyDescent="0.25">
      <c r="A93" s="67"/>
      <c r="B93" s="39" t="s">
        <v>17</v>
      </c>
      <c r="C93" s="40">
        <f>'[1]9. Пред.св о ран прив имущ'!$G$70</f>
        <v>5</v>
      </c>
      <c r="D93" s="41">
        <f t="shared" si="8"/>
        <v>100</v>
      </c>
      <c r="E93" s="39" t="s">
        <v>25</v>
      </c>
      <c r="F93" s="39"/>
      <c r="G93" s="39"/>
      <c r="H93" s="39"/>
    </row>
    <row r="94" spans="1:8" ht="16.149999999999999" customHeight="1" x14ac:dyDescent="0.25">
      <c r="A94" s="62" t="s">
        <v>105</v>
      </c>
      <c r="B94" s="63"/>
      <c r="C94" s="63"/>
      <c r="D94" s="63"/>
      <c r="E94" s="63"/>
      <c r="F94" s="63"/>
      <c r="G94" s="63"/>
      <c r="H94" s="64"/>
    </row>
    <row r="95" spans="1:8" ht="15" customHeight="1" x14ac:dyDescent="0.25">
      <c r="A95" s="65" t="s">
        <v>106</v>
      </c>
      <c r="B95" s="39" t="s">
        <v>9</v>
      </c>
      <c r="C95" s="40">
        <f>0.1*C96+0.1*C97+0.3*C98+0.1*C99+0.1*C100+0.1*C101+0.1*C102+0.1*C103</f>
        <v>4.7264549999999996</v>
      </c>
      <c r="D95" s="41">
        <f>C95/5*100</f>
        <v>94.529099999999985</v>
      </c>
      <c r="E95" s="39"/>
      <c r="F95" s="39"/>
      <c r="G95" s="39">
        <v>2</v>
      </c>
      <c r="H95" s="39"/>
    </row>
    <row r="96" spans="1:8" ht="28.9" customHeight="1" x14ac:dyDescent="0.25">
      <c r="A96" s="66"/>
      <c r="B96" s="39" t="s">
        <v>10</v>
      </c>
      <c r="C96" s="40">
        <f>'[1]10.Оформл. имз дог соцнайм'!$H$3</f>
        <v>4.2</v>
      </c>
      <c r="D96" s="41">
        <f t="shared" ref="D96:D103" si="9">C96/5*100</f>
        <v>84.000000000000014</v>
      </c>
      <c r="E96" s="39" t="s">
        <v>18</v>
      </c>
      <c r="F96" s="39"/>
      <c r="G96" s="39"/>
      <c r="H96" s="39"/>
    </row>
    <row r="97" spans="1:8" ht="15" customHeight="1" x14ac:dyDescent="0.25">
      <c r="A97" s="66"/>
      <c r="B97" s="39" t="s">
        <v>11</v>
      </c>
      <c r="C97" s="40">
        <f>'[1]10.Оформл. имз дог соцнайм'!$H$12</f>
        <v>5</v>
      </c>
      <c r="D97" s="41">
        <f t="shared" si="9"/>
        <v>100</v>
      </c>
      <c r="E97" s="39" t="s">
        <v>20</v>
      </c>
      <c r="F97" s="39"/>
      <c r="G97" s="39"/>
      <c r="H97" s="39"/>
    </row>
    <row r="98" spans="1:8" ht="15" customHeight="1" x14ac:dyDescent="0.25">
      <c r="A98" s="66"/>
      <c r="B98" s="39" t="s">
        <v>12</v>
      </c>
      <c r="C98" s="40">
        <f>'[1]10.Оформл. имз дог соцнайм'!$J$19</f>
        <v>4.3548499999999999</v>
      </c>
      <c r="D98" s="41">
        <f t="shared" si="9"/>
        <v>87.097000000000008</v>
      </c>
      <c r="E98" s="39" t="s">
        <v>74</v>
      </c>
      <c r="F98" s="39"/>
      <c r="G98" s="39"/>
      <c r="H98" s="39"/>
    </row>
    <row r="99" spans="1:8" ht="15" customHeight="1" x14ac:dyDescent="0.25">
      <c r="A99" s="66"/>
      <c r="B99" s="39" t="s">
        <v>13</v>
      </c>
      <c r="C99" s="40">
        <f>'[1]10.Оформл. имз дог соцнайм'!$H$43</f>
        <v>5</v>
      </c>
      <c r="D99" s="41">
        <f t="shared" si="9"/>
        <v>100</v>
      </c>
      <c r="E99" s="39" t="s">
        <v>21</v>
      </c>
      <c r="F99" s="39"/>
      <c r="G99" s="39"/>
      <c r="H99" s="39"/>
    </row>
    <row r="100" spans="1:8" ht="15" customHeight="1" x14ac:dyDescent="0.25">
      <c r="A100" s="66"/>
      <c r="B100" s="39" t="s">
        <v>14</v>
      </c>
      <c r="C100" s="40">
        <f>'[1]10.Оформл. имз дог соцнайм'!$H$51</f>
        <v>5</v>
      </c>
      <c r="D100" s="41">
        <f t="shared" si="9"/>
        <v>100</v>
      </c>
      <c r="E100" s="39" t="s">
        <v>22</v>
      </c>
      <c r="F100" s="39"/>
      <c r="G100" s="39"/>
      <c r="H100" s="39"/>
    </row>
    <row r="101" spans="1:8" ht="15" customHeight="1" x14ac:dyDescent="0.25">
      <c r="A101" s="66"/>
      <c r="B101" s="39" t="s">
        <v>15</v>
      </c>
      <c r="C101" s="40">
        <f>'[1]10.Оформл. имз дог соцнайм'!$H$56</f>
        <v>5</v>
      </c>
      <c r="D101" s="41">
        <f t="shared" si="9"/>
        <v>100</v>
      </c>
      <c r="E101" s="39" t="s">
        <v>23</v>
      </c>
      <c r="F101" s="39"/>
      <c r="G101" s="39"/>
      <c r="H101" s="39"/>
    </row>
    <row r="102" spans="1:8" ht="15" customHeight="1" x14ac:dyDescent="0.25">
      <c r="A102" s="66"/>
      <c r="B102" s="39" t="s">
        <v>16</v>
      </c>
      <c r="C102" s="40">
        <f>'[1]10.Оформл. имз дог соцнайм'!$H$64</f>
        <v>5</v>
      </c>
      <c r="D102" s="41">
        <f t="shared" si="9"/>
        <v>100</v>
      </c>
      <c r="E102" s="39" t="s">
        <v>24</v>
      </c>
      <c r="F102" s="39"/>
      <c r="G102" s="39"/>
      <c r="H102" s="39"/>
    </row>
    <row r="103" spans="1:8" ht="15" customHeight="1" x14ac:dyDescent="0.25">
      <c r="A103" s="67"/>
      <c r="B103" s="39" t="s">
        <v>17</v>
      </c>
      <c r="C103" s="40">
        <f>'[1]10.Оформл. имз дог соцнайм'!$H$70</f>
        <v>5</v>
      </c>
      <c r="D103" s="41">
        <f t="shared" si="9"/>
        <v>100</v>
      </c>
      <c r="E103" s="39" t="s">
        <v>25</v>
      </c>
      <c r="F103" s="39"/>
      <c r="G103" s="39"/>
      <c r="H103" s="39"/>
    </row>
    <row r="104" spans="1:8" ht="15.75" customHeight="1" x14ac:dyDescent="0.25">
      <c r="A104" s="79" t="s">
        <v>107</v>
      </c>
      <c r="B104" s="80"/>
      <c r="C104" s="80"/>
      <c r="D104" s="80"/>
      <c r="E104" s="80"/>
      <c r="F104" s="80"/>
      <c r="G104" s="80"/>
      <c r="H104" s="81"/>
    </row>
    <row r="105" spans="1:8" x14ac:dyDescent="0.25">
      <c r="A105" s="65" t="s">
        <v>83</v>
      </c>
      <c r="B105" s="39" t="s">
        <v>9</v>
      </c>
      <c r="C105" s="40">
        <f>0.1*C106+0.1*C107+0.3*C108+0.1*C109+0.1*C110+0.1*C111+0.1*C112+0.1*C113</f>
        <v>4.7988983333333337</v>
      </c>
      <c r="D105" s="41">
        <f>C105/5*100</f>
        <v>95.977966666666674</v>
      </c>
      <c r="E105" s="39"/>
      <c r="F105" s="39"/>
      <c r="G105" s="39">
        <v>6</v>
      </c>
      <c r="H105" s="39"/>
    </row>
    <row r="106" spans="1:8" ht="30" x14ac:dyDescent="0.25">
      <c r="A106" s="66"/>
      <c r="B106" s="39" t="s">
        <v>10</v>
      </c>
      <c r="C106" s="40">
        <f>'[1]11. Молодым сем'!$L$3</f>
        <v>4.4333333333333336</v>
      </c>
      <c r="D106" s="41">
        <f t="shared" ref="D106:D113" si="10">C106/5*100</f>
        <v>88.666666666666671</v>
      </c>
      <c r="E106" s="39" t="s">
        <v>19</v>
      </c>
      <c r="F106" s="39"/>
      <c r="G106" s="39"/>
      <c r="H106" s="39"/>
    </row>
    <row r="107" spans="1:8" x14ac:dyDescent="0.25">
      <c r="A107" s="66"/>
      <c r="B107" s="39" t="s">
        <v>11</v>
      </c>
      <c r="C107" s="40">
        <f>'[1]11. Молодым сем'!$L$12</f>
        <v>5</v>
      </c>
      <c r="D107" s="41">
        <f t="shared" si="10"/>
        <v>100</v>
      </c>
      <c r="E107" s="39" t="s">
        <v>20</v>
      </c>
      <c r="F107" s="39"/>
      <c r="G107" s="39"/>
      <c r="H107" s="39"/>
    </row>
    <row r="108" spans="1:8" x14ac:dyDescent="0.25">
      <c r="A108" s="66"/>
      <c r="B108" s="39" t="s">
        <v>12</v>
      </c>
      <c r="C108" s="40">
        <f>'[1]11. Молодым сем'!$N$19</f>
        <v>4.5185500000000003</v>
      </c>
      <c r="D108" s="41">
        <f t="shared" si="10"/>
        <v>90.370999999999995</v>
      </c>
      <c r="E108" s="39" t="s">
        <v>51</v>
      </c>
      <c r="F108" s="39"/>
      <c r="G108" s="39"/>
      <c r="H108" s="39"/>
    </row>
    <row r="109" spans="1:8" x14ac:dyDescent="0.25">
      <c r="A109" s="66"/>
      <c r="B109" s="39" t="s">
        <v>13</v>
      </c>
      <c r="C109" s="40">
        <f>'[1]11. Молодым сем'!$L$43</f>
        <v>5</v>
      </c>
      <c r="D109" s="41">
        <f t="shared" si="10"/>
        <v>100</v>
      </c>
      <c r="E109" s="39" t="s">
        <v>21</v>
      </c>
      <c r="F109" s="39"/>
      <c r="G109" s="39"/>
      <c r="H109" s="39"/>
    </row>
    <row r="110" spans="1:8" x14ac:dyDescent="0.25">
      <c r="A110" s="66"/>
      <c r="B110" s="39" t="s">
        <v>14</v>
      </c>
      <c r="C110" s="40">
        <f>'[1]11. Молодым сем'!$L$51</f>
        <v>5</v>
      </c>
      <c r="D110" s="41">
        <f t="shared" si="10"/>
        <v>100</v>
      </c>
      <c r="E110" s="39" t="s">
        <v>22</v>
      </c>
      <c r="F110" s="39"/>
      <c r="G110" s="39"/>
      <c r="H110" s="39"/>
    </row>
    <row r="111" spans="1:8" x14ac:dyDescent="0.25">
      <c r="A111" s="66"/>
      <c r="B111" s="39" t="s">
        <v>15</v>
      </c>
      <c r="C111" s="40">
        <f>'[1]11. Молодым сем'!$L$56</f>
        <v>5</v>
      </c>
      <c r="D111" s="41">
        <f t="shared" si="10"/>
        <v>100</v>
      </c>
      <c r="E111" s="39" t="s">
        <v>23</v>
      </c>
      <c r="F111" s="39"/>
      <c r="G111" s="39"/>
      <c r="H111" s="39"/>
    </row>
    <row r="112" spans="1:8" x14ac:dyDescent="0.25">
      <c r="A112" s="66"/>
      <c r="B112" s="39" t="s">
        <v>16</v>
      </c>
      <c r="C112" s="40">
        <f>'[1]11. Молодым сем'!$L$64</f>
        <v>5</v>
      </c>
      <c r="D112" s="41">
        <f t="shared" si="10"/>
        <v>100</v>
      </c>
      <c r="E112" s="39" t="s">
        <v>24</v>
      </c>
      <c r="F112" s="39"/>
      <c r="G112" s="39"/>
      <c r="H112" s="39"/>
    </row>
    <row r="113" spans="1:8" x14ac:dyDescent="0.25">
      <c r="A113" s="67"/>
      <c r="B113" s="39" t="s">
        <v>17</v>
      </c>
      <c r="C113" s="40">
        <f>'[1]11. Молодым сем'!$L$70</f>
        <v>5</v>
      </c>
      <c r="D113" s="41">
        <f t="shared" si="10"/>
        <v>100</v>
      </c>
      <c r="E113" s="39" t="s">
        <v>25</v>
      </c>
      <c r="F113" s="39"/>
      <c r="G113" s="39"/>
      <c r="H113" s="39"/>
    </row>
    <row r="114" spans="1:8" ht="30" customHeight="1" x14ac:dyDescent="0.25">
      <c r="A114" s="79" t="s">
        <v>108</v>
      </c>
      <c r="B114" s="80"/>
      <c r="C114" s="80"/>
      <c r="D114" s="80"/>
      <c r="E114" s="80"/>
      <c r="F114" s="80"/>
      <c r="G114" s="80"/>
      <c r="H114" s="81"/>
    </row>
    <row r="115" spans="1:8" x14ac:dyDescent="0.25">
      <c r="A115" s="65" t="s">
        <v>77</v>
      </c>
      <c r="B115" s="39" t="s">
        <v>9</v>
      </c>
      <c r="C115" s="40">
        <f>0.1*C116+0.1*C117+0.3*C118+0.1*C119+0.1*C120+0.1*C121+0.1*C122+0.1*C123</f>
        <v>4.7188400000000001</v>
      </c>
      <c r="D115" s="41">
        <f>C115/5*100</f>
        <v>94.376800000000003</v>
      </c>
      <c r="E115" s="39"/>
      <c r="F115" s="39"/>
      <c r="G115" s="39">
        <v>2</v>
      </c>
      <c r="H115" s="39"/>
    </row>
    <row r="116" spans="1:8" ht="30" x14ac:dyDescent="0.25">
      <c r="A116" s="66"/>
      <c r="B116" s="39" t="s">
        <v>10</v>
      </c>
      <c r="C116" s="40">
        <f>'[1]12.Прин на учет нужд'!$H$4</f>
        <v>4.7</v>
      </c>
      <c r="D116" s="41">
        <f t="shared" ref="D116:D123" si="11">C116/5*100</f>
        <v>94</v>
      </c>
      <c r="E116" s="39" t="s">
        <v>19</v>
      </c>
      <c r="F116" s="39"/>
      <c r="G116" s="39"/>
      <c r="H116" s="39"/>
    </row>
    <row r="117" spans="1:8" x14ac:dyDescent="0.25">
      <c r="A117" s="66"/>
      <c r="B117" s="39" t="s">
        <v>11</v>
      </c>
      <c r="C117" s="40">
        <f>'[1]12.Прин на учет нужд'!$H$13</f>
        <v>5</v>
      </c>
      <c r="D117" s="41">
        <f t="shared" si="11"/>
        <v>100</v>
      </c>
      <c r="E117" s="39" t="s">
        <v>20</v>
      </c>
      <c r="F117" s="39"/>
      <c r="G117" s="39"/>
      <c r="H117" s="39"/>
    </row>
    <row r="118" spans="1:8" x14ac:dyDescent="0.25">
      <c r="A118" s="66"/>
      <c r="B118" s="39" t="s">
        <v>12</v>
      </c>
      <c r="C118" s="40">
        <f>'[1]12.Прин на учет нужд'!$J$20</f>
        <v>4.1628000000000007</v>
      </c>
      <c r="D118" s="41">
        <f t="shared" si="11"/>
        <v>83.256000000000014</v>
      </c>
      <c r="E118" s="39" t="s">
        <v>74</v>
      </c>
      <c r="F118" s="39"/>
      <c r="G118" s="39"/>
      <c r="H118" s="39"/>
    </row>
    <row r="119" spans="1:8" x14ac:dyDescent="0.25">
      <c r="A119" s="66"/>
      <c r="B119" s="39" t="s">
        <v>13</v>
      </c>
      <c r="C119" s="40">
        <f>'[1]12.Прин на учет нужд'!$H$44</f>
        <v>5</v>
      </c>
      <c r="D119" s="41">
        <f t="shared" si="11"/>
        <v>100</v>
      </c>
      <c r="E119" s="39" t="s">
        <v>21</v>
      </c>
      <c r="F119" s="39"/>
      <c r="G119" s="39"/>
      <c r="H119" s="39"/>
    </row>
    <row r="120" spans="1:8" x14ac:dyDescent="0.25">
      <c r="A120" s="66"/>
      <c r="B120" s="39" t="s">
        <v>14</v>
      </c>
      <c r="C120" s="40">
        <f>'[1]12.Прин на учет нужд'!$H$52</f>
        <v>5</v>
      </c>
      <c r="D120" s="41">
        <f t="shared" si="11"/>
        <v>100</v>
      </c>
      <c r="E120" s="39" t="s">
        <v>22</v>
      </c>
      <c r="F120" s="39"/>
      <c r="G120" s="39"/>
      <c r="H120" s="39"/>
    </row>
    <row r="121" spans="1:8" x14ac:dyDescent="0.25">
      <c r="A121" s="66"/>
      <c r="B121" s="39" t="s">
        <v>15</v>
      </c>
      <c r="C121" s="40">
        <f>'[1]12.Прин на учет нужд'!$H$57</f>
        <v>5</v>
      </c>
      <c r="D121" s="41">
        <f t="shared" si="11"/>
        <v>100</v>
      </c>
      <c r="E121" s="39" t="s">
        <v>23</v>
      </c>
      <c r="F121" s="39"/>
      <c r="G121" s="39"/>
      <c r="H121" s="39"/>
    </row>
    <row r="122" spans="1:8" x14ac:dyDescent="0.25">
      <c r="A122" s="66"/>
      <c r="B122" s="39" t="s">
        <v>16</v>
      </c>
      <c r="C122" s="40">
        <f>'[1]12.Прин на учет нужд'!$H$65</f>
        <v>5</v>
      </c>
      <c r="D122" s="41">
        <f t="shared" si="11"/>
        <v>100</v>
      </c>
      <c r="E122" s="39" t="s">
        <v>24</v>
      </c>
      <c r="F122" s="39"/>
      <c r="G122" s="39"/>
      <c r="H122" s="39"/>
    </row>
    <row r="123" spans="1:8" x14ac:dyDescent="0.25">
      <c r="A123" s="67"/>
      <c r="B123" s="39" t="s">
        <v>17</v>
      </c>
      <c r="C123" s="40">
        <f>'[1]12.Прин на учет нужд'!$H$71</f>
        <v>5</v>
      </c>
      <c r="D123" s="41">
        <f t="shared" si="11"/>
        <v>100</v>
      </c>
      <c r="E123" s="39" t="s">
        <v>25</v>
      </c>
      <c r="F123" s="39"/>
      <c r="G123" s="39"/>
      <c r="H123" s="39"/>
    </row>
    <row r="124" spans="1:8" ht="16.5" customHeight="1" x14ac:dyDescent="0.25">
      <c r="A124" s="79" t="s">
        <v>109</v>
      </c>
      <c r="B124" s="80"/>
      <c r="C124" s="80"/>
      <c r="D124" s="80"/>
      <c r="E124" s="80"/>
      <c r="F124" s="80"/>
      <c r="G124" s="80"/>
      <c r="H124" s="81"/>
    </row>
    <row r="125" spans="1:8" x14ac:dyDescent="0.25">
      <c r="A125" s="65" t="s">
        <v>85</v>
      </c>
      <c r="B125" s="39" t="s">
        <v>9</v>
      </c>
      <c r="C125" s="40">
        <f>0.1*C126+0.1*C127+0.3*C128+0.1*C129+0.1*C130+0.1*C131+0.1*C132+0.1*C133</f>
        <v>4.7175500000000001</v>
      </c>
      <c r="D125" s="41">
        <f>C125/5*100</f>
        <v>94.351000000000013</v>
      </c>
      <c r="E125" s="39"/>
      <c r="F125" s="39"/>
      <c r="G125" s="39">
        <v>2</v>
      </c>
      <c r="H125" s="39"/>
    </row>
    <row r="126" spans="1:8" ht="30" x14ac:dyDescent="0.25">
      <c r="A126" s="66"/>
      <c r="B126" s="39" t="s">
        <v>10</v>
      </c>
      <c r="C126" s="40">
        <f>'[1]13. Приватиз'!$H$3</f>
        <v>4.4000000000000004</v>
      </c>
      <c r="D126" s="41">
        <f t="shared" ref="D126:D133" si="12">C126/5*100</f>
        <v>88.000000000000014</v>
      </c>
      <c r="E126" s="39" t="s">
        <v>19</v>
      </c>
      <c r="F126" s="39"/>
      <c r="G126" s="39"/>
      <c r="H126" s="39"/>
    </row>
    <row r="127" spans="1:8" x14ac:dyDescent="0.25">
      <c r="A127" s="66"/>
      <c r="B127" s="39" t="s">
        <v>11</v>
      </c>
      <c r="C127" s="40">
        <f>'[1]13. Приватиз'!$H$12</f>
        <v>5</v>
      </c>
      <c r="D127" s="41">
        <f t="shared" si="12"/>
        <v>100</v>
      </c>
      <c r="E127" s="39" t="s">
        <v>20</v>
      </c>
      <c r="F127" s="39"/>
      <c r="G127" s="39"/>
      <c r="H127" s="39"/>
    </row>
    <row r="128" spans="1:8" x14ac:dyDescent="0.25">
      <c r="A128" s="66"/>
      <c r="B128" s="39" t="s">
        <v>12</v>
      </c>
      <c r="C128" s="40">
        <f>'[1]13. Приватиз'!$J$19</f>
        <v>4.2584999999999997</v>
      </c>
      <c r="D128" s="41">
        <f t="shared" si="12"/>
        <v>85.169999999999987</v>
      </c>
      <c r="E128" s="39" t="s">
        <v>74</v>
      </c>
      <c r="F128" s="39"/>
      <c r="G128" s="39"/>
      <c r="H128" s="39"/>
    </row>
    <row r="129" spans="1:8" x14ac:dyDescent="0.25">
      <c r="A129" s="66"/>
      <c r="B129" s="39" t="s">
        <v>13</v>
      </c>
      <c r="C129" s="40">
        <f>'[1]13. Приватиз'!$H$43</f>
        <v>5</v>
      </c>
      <c r="D129" s="41">
        <f t="shared" si="12"/>
        <v>100</v>
      </c>
      <c r="E129" s="39" t="s">
        <v>21</v>
      </c>
      <c r="F129" s="39"/>
      <c r="G129" s="39"/>
      <c r="H129" s="39"/>
    </row>
    <row r="130" spans="1:8" x14ac:dyDescent="0.25">
      <c r="A130" s="66"/>
      <c r="B130" s="39" t="s">
        <v>14</v>
      </c>
      <c r="C130" s="40">
        <f>'[1]13. Приватиз'!$H$51</f>
        <v>5</v>
      </c>
      <c r="D130" s="41">
        <f t="shared" si="12"/>
        <v>100</v>
      </c>
      <c r="E130" s="39" t="s">
        <v>22</v>
      </c>
      <c r="F130" s="39"/>
      <c r="G130" s="39"/>
      <c r="H130" s="39"/>
    </row>
    <row r="131" spans="1:8" x14ac:dyDescent="0.25">
      <c r="A131" s="66"/>
      <c r="B131" s="39" t="s">
        <v>15</v>
      </c>
      <c r="C131" s="40">
        <f>'[1]13. Приватиз'!$H$56</f>
        <v>5</v>
      </c>
      <c r="D131" s="41">
        <f t="shared" si="12"/>
        <v>100</v>
      </c>
      <c r="E131" s="39" t="s">
        <v>23</v>
      </c>
      <c r="F131" s="39"/>
      <c r="G131" s="39"/>
      <c r="H131" s="39"/>
    </row>
    <row r="132" spans="1:8" x14ac:dyDescent="0.25">
      <c r="A132" s="66"/>
      <c r="B132" s="39" t="s">
        <v>16</v>
      </c>
      <c r="C132" s="40">
        <f>'[1]13. Приватиз'!$H$64</f>
        <v>5</v>
      </c>
      <c r="D132" s="41">
        <f t="shared" si="12"/>
        <v>100</v>
      </c>
      <c r="E132" s="39" t="s">
        <v>24</v>
      </c>
      <c r="F132" s="39"/>
      <c r="G132" s="39"/>
      <c r="H132" s="39"/>
    </row>
    <row r="133" spans="1:8" x14ac:dyDescent="0.25">
      <c r="A133" s="67"/>
      <c r="B133" s="39" t="s">
        <v>17</v>
      </c>
      <c r="C133" s="40">
        <f>'[1]13. Приватиз'!$H$70</f>
        <v>5</v>
      </c>
      <c r="D133" s="41">
        <f t="shared" si="12"/>
        <v>100</v>
      </c>
      <c r="E133" s="39" t="s">
        <v>25</v>
      </c>
      <c r="F133" s="39"/>
      <c r="G133" s="39"/>
      <c r="H133" s="39"/>
    </row>
    <row r="134" spans="1:8" ht="16.5" customHeight="1" x14ac:dyDescent="0.25">
      <c r="A134" s="79" t="s">
        <v>110</v>
      </c>
      <c r="B134" s="80"/>
      <c r="C134" s="80"/>
      <c r="D134" s="80"/>
      <c r="E134" s="80"/>
      <c r="F134" s="80"/>
      <c r="G134" s="80"/>
      <c r="H134" s="81"/>
    </row>
    <row r="135" spans="1:8" x14ac:dyDescent="0.25">
      <c r="A135" s="65" t="s">
        <v>111</v>
      </c>
      <c r="B135" s="39" t="s">
        <v>9</v>
      </c>
      <c r="C135" s="40">
        <f>0.1*C136+0.1*C137+0.3*C138+0.1*C139+0.1*C140+0.1*C141+0.1*C142+0.1*C143</f>
        <v>4.6530000000000005</v>
      </c>
      <c r="D135" s="41">
        <f>C135/5*100</f>
        <v>93.06</v>
      </c>
      <c r="E135" s="39"/>
      <c r="F135" s="39"/>
      <c r="G135" s="39">
        <v>1</v>
      </c>
      <c r="H135" s="39"/>
    </row>
    <row r="136" spans="1:8" ht="30" x14ac:dyDescent="0.25">
      <c r="A136" s="66"/>
      <c r="B136" s="39" t="s">
        <v>10</v>
      </c>
      <c r="C136" s="40">
        <f>'[1]14. Призн помещ жил'!$G$4</f>
        <v>4.2</v>
      </c>
      <c r="D136" s="41">
        <f t="shared" ref="D136:D143" si="13">C136/5*100</f>
        <v>84.000000000000014</v>
      </c>
      <c r="E136" s="39" t="s">
        <v>18</v>
      </c>
      <c r="F136" s="39"/>
      <c r="G136" s="39"/>
      <c r="H136" s="39"/>
    </row>
    <row r="137" spans="1:8" x14ac:dyDescent="0.25">
      <c r="A137" s="66"/>
      <c r="B137" s="39" t="s">
        <v>11</v>
      </c>
      <c r="C137" s="40">
        <f>'[1]14. Призн помещ жил'!$G$13</f>
        <v>5</v>
      </c>
      <c r="D137" s="41">
        <f t="shared" si="13"/>
        <v>100</v>
      </c>
      <c r="E137" s="39" t="s">
        <v>20</v>
      </c>
      <c r="F137" s="39"/>
      <c r="G137" s="39"/>
      <c r="H137" s="39"/>
    </row>
    <row r="138" spans="1:8" x14ac:dyDescent="0.25">
      <c r="A138" s="66"/>
      <c r="B138" s="39" t="s">
        <v>12</v>
      </c>
      <c r="C138" s="40">
        <f>'[1]14. Призн помещ жил'!$I$20</f>
        <v>4.1100000000000003</v>
      </c>
      <c r="D138" s="41">
        <f t="shared" si="13"/>
        <v>82.2</v>
      </c>
      <c r="E138" s="39" t="s">
        <v>74</v>
      </c>
      <c r="F138" s="39"/>
      <c r="G138" s="39"/>
      <c r="H138" s="39"/>
    </row>
    <row r="139" spans="1:8" x14ac:dyDescent="0.25">
      <c r="A139" s="66"/>
      <c r="B139" s="39" t="s">
        <v>13</v>
      </c>
      <c r="C139" s="40">
        <f>'[1]14. Призн помещ жил'!$G$44</f>
        <v>5</v>
      </c>
      <c r="D139" s="41">
        <f t="shared" si="13"/>
        <v>100</v>
      </c>
      <c r="E139" s="39" t="s">
        <v>21</v>
      </c>
      <c r="F139" s="39"/>
      <c r="G139" s="39"/>
      <c r="H139" s="39"/>
    </row>
    <row r="140" spans="1:8" x14ac:dyDescent="0.25">
      <c r="A140" s="66"/>
      <c r="B140" s="39" t="s">
        <v>14</v>
      </c>
      <c r="C140" s="40">
        <f>'[1]14. Призн помещ жил'!$G$52</f>
        <v>5</v>
      </c>
      <c r="D140" s="41">
        <f t="shared" si="13"/>
        <v>100</v>
      </c>
      <c r="E140" s="39" t="s">
        <v>22</v>
      </c>
      <c r="F140" s="39"/>
      <c r="G140" s="39"/>
      <c r="H140" s="39"/>
    </row>
    <row r="141" spans="1:8" x14ac:dyDescent="0.25">
      <c r="A141" s="66"/>
      <c r="B141" s="39" t="s">
        <v>15</v>
      </c>
      <c r="C141" s="40">
        <f>'[1]14. Призн помещ жил'!$G$57</f>
        <v>5</v>
      </c>
      <c r="D141" s="41">
        <f t="shared" si="13"/>
        <v>100</v>
      </c>
      <c r="E141" s="39" t="s">
        <v>23</v>
      </c>
      <c r="F141" s="39"/>
      <c r="G141" s="39"/>
      <c r="H141" s="39"/>
    </row>
    <row r="142" spans="1:8" x14ac:dyDescent="0.25">
      <c r="A142" s="66"/>
      <c r="B142" s="39" t="s">
        <v>16</v>
      </c>
      <c r="C142" s="40">
        <f>'[1]14. Призн помещ жил'!$G$65</f>
        <v>5</v>
      </c>
      <c r="D142" s="41">
        <f t="shared" si="13"/>
        <v>100</v>
      </c>
      <c r="E142" s="39" t="s">
        <v>24</v>
      </c>
      <c r="F142" s="39"/>
      <c r="G142" s="39"/>
      <c r="H142" s="39"/>
    </row>
    <row r="143" spans="1:8" x14ac:dyDescent="0.25">
      <c r="A143" s="67"/>
      <c r="B143" s="39" t="s">
        <v>17</v>
      </c>
      <c r="C143" s="40">
        <f>'[1]14. Призн помещ жил'!$G$71</f>
        <v>5</v>
      </c>
      <c r="D143" s="41">
        <f t="shared" si="13"/>
        <v>100</v>
      </c>
      <c r="E143" s="39" t="s">
        <v>25</v>
      </c>
      <c r="F143" s="39"/>
      <c r="G143" s="39"/>
      <c r="H143" s="39"/>
    </row>
    <row r="144" spans="1:8" x14ac:dyDescent="0.25">
      <c r="A144" s="79" t="s">
        <v>112</v>
      </c>
      <c r="B144" s="80"/>
      <c r="C144" s="80"/>
      <c r="D144" s="80"/>
      <c r="E144" s="80"/>
      <c r="F144" s="80"/>
      <c r="G144" s="80"/>
      <c r="H144" s="81"/>
    </row>
    <row r="145" spans="1:8" x14ac:dyDescent="0.25">
      <c r="A145" s="65" t="s">
        <v>84</v>
      </c>
      <c r="B145" s="39" t="s">
        <v>9</v>
      </c>
      <c r="C145" s="40">
        <f>0.1*C146+0.1*C147+0.3*C148+0.1*C149+0.1*C150+0.1*C151+0.1*C152+0.1*C153</f>
        <v>4.9800000000000004</v>
      </c>
      <c r="D145" s="41">
        <f>C145/5*100</f>
        <v>99.600000000000009</v>
      </c>
      <c r="E145" s="39"/>
      <c r="F145" s="39"/>
      <c r="G145" s="39">
        <v>1</v>
      </c>
      <c r="H145" s="39"/>
    </row>
    <row r="146" spans="1:8" ht="30" x14ac:dyDescent="0.25">
      <c r="A146" s="66"/>
      <c r="B146" s="39" t="s">
        <v>10</v>
      </c>
      <c r="C146" s="40">
        <f>'[1]15. Вып из реест'!$G$4</f>
        <v>4.8</v>
      </c>
      <c r="D146" s="41">
        <f t="shared" ref="D146:D153" si="14">C146/5*100</f>
        <v>96</v>
      </c>
      <c r="E146" s="39" t="s">
        <v>19</v>
      </c>
      <c r="F146" s="39"/>
      <c r="G146" s="39"/>
      <c r="H146" s="39"/>
    </row>
    <row r="147" spans="1:8" x14ac:dyDescent="0.25">
      <c r="A147" s="66"/>
      <c r="B147" s="39" t="s">
        <v>11</v>
      </c>
      <c r="C147" s="40">
        <f>'[1]15. Вып из реест'!$G$13</f>
        <v>5</v>
      </c>
      <c r="D147" s="41">
        <f t="shared" si="14"/>
        <v>100</v>
      </c>
      <c r="E147" s="39" t="s">
        <v>20</v>
      </c>
      <c r="F147" s="39"/>
      <c r="G147" s="39"/>
      <c r="H147" s="39"/>
    </row>
    <row r="148" spans="1:8" x14ac:dyDescent="0.25">
      <c r="A148" s="66"/>
      <c r="B148" s="39" t="s">
        <v>12</v>
      </c>
      <c r="C148" s="40">
        <f>'[1]15. Вып из реест'!$I$20</f>
        <v>5</v>
      </c>
      <c r="D148" s="41">
        <f t="shared" si="14"/>
        <v>100</v>
      </c>
      <c r="E148" s="39" t="s">
        <v>51</v>
      </c>
      <c r="F148" s="39"/>
      <c r="G148" s="39"/>
      <c r="H148" s="39"/>
    </row>
    <row r="149" spans="1:8" x14ac:dyDescent="0.25">
      <c r="A149" s="66"/>
      <c r="B149" s="39" t="s">
        <v>13</v>
      </c>
      <c r="C149" s="40">
        <f>'[1]15. Вып из реест'!$G$44</f>
        <v>5</v>
      </c>
      <c r="D149" s="41">
        <f t="shared" si="14"/>
        <v>100</v>
      </c>
      <c r="E149" s="39" t="s">
        <v>21</v>
      </c>
      <c r="F149" s="39"/>
      <c r="G149" s="39"/>
      <c r="H149" s="39"/>
    </row>
    <row r="150" spans="1:8" x14ac:dyDescent="0.25">
      <c r="A150" s="66"/>
      <c r="B150" s="39" t="s">
        <v>14</v>
      </c>
      <c r="C150" s="40">
        <f>'[1]15. Вып из реест'!$G$52</f>
        <v>5</v>
      </c>
      <c r="D150" s="41">
        <f t="shared" si="14"/>
        <v>100</v>
      </c>
      <c r="E150" s="39" t="s">
        <v>22</v>
      </c>
      <c r="F150" s="39"/>
      <c r="G150" s="39"/>
      <c r="H150" s="39"/>
    </row>
    <row r="151" spans="1:8" x14ac:dyDescent="0.25">
      <c r="A151" s="66"/>
      <c r="B151" s="39" t="s">
        <v>15</v>
      </c>
      <c r="C151" s="40">
        <f>'[1]15. Вып из реест'!$G$57</f>
        <v>5</v>
      </c>
      <c r="D151" s="41">
        <f t="shared" si="14"/>
        <v>100</v>
      </c>
      <c r="E151" s="39" t="s">
        <v>23</v>
      </c>
      <c r="F151" s="39"/>
      <c r="G151" s="39"/>
      <c r="H151" s="39"/>
    </row>
    <row r="152" spans="1:8" x14ac:dyDescent="0.25">
      <c r="A152" s="66"/>
      <c r="B152" s="39" t="s">
        <v>16</v>
      </c>
      <c r="C152" s="40">
        <f>'[1]15. Вып из реест'!$G$65</f>
        <v>5</v>
      </c>
      <c r="D152" s="41">
        <f t="shared" si="14"/>
        <v>100</v>
      </c>
      <c r="E152" s="39" t="s">
        <v>24</v>
      </c>
      <c r="F152" s="39"/>
      <c r="G152" s="39"/>
      <c r="H152" s="39"/>
    </row>
    <row r="153" spans="1:8" x14ac:dyDescent="0.25">
      <c r="A153" s="67"/>
      <c r="B153" s="39" t="s">
        <v>17</v>
      </c>
      <c r="C153" s="40">
        <f>'[1]15. Вып из реест'!$G$71</f>
        <v>5</v>
      </c>
      <c r="D153" s="41">
        <f t="shared" si="14"/>
        <v>100</v>
      </c>
      <c r="E153" s="39" t="s">
        <v>25</v>
      </c>
      <c r="F153" s="39"/>
      <c r="G153" s="39"/>
      <c r="H153" s="39"/>
    </row>
    <row r="154" spans="1:8" x14ac:dyDescent="0.25">
      <c r="A154" s="79" t="s">
        <v>113</v>
      </c>
      <c r="B154" s="80"/>
      <c r="C154" s="80"/>
      <c r="D154" s="80"/>
      <c r="E154" s="80"/>
      <c r="F154" s="80"/>
      <c r="G154" s="80"/>
      <c r="H154" s="81"/>
    </row>
    <row r="155" spans="1:8" x14ac:dyDescent="0.25">
      <c r="A155" s="65" t="s">
        <v>79</v>
      </c>
      <c r="B155" s="39" t="s">
        <v>9</v>
      </c>
      <c r="C155" s="40">
        <f>0.1*C156+0.1*C157+0.3*C158+0.1*C159+0.1*C160+0.1*C161+0.1*C162+0.1*C163</f>
        <v>4.8248266666666666</v>
      </c>
      <c r="D155" s="41">
        <f>C155/5*100</f>
        <v>96.496533333333332</v>
      </c>
      <c r="E155" s="39"/>
      <c r="F155" s="39"/>
      <c r="G155" s="39">
        <v>9</v>
      </c>
      <c r="H155" s="39"/>
    </row>
    <row r="156" spans="1:8" ht="30" x14ac:dyDescent="0.25">
      <c r="A156" s="66"/>
      <c r="B156" s="39" t="s">
        <v>10</v>
      </c>
      <c r="C156" s="40">
        <f>'[1]16. Организ.отд'!$O$4</f>
        <v>4.3777777777777782</v>
      </c>
      <c r="D156" s="41">
        <f t="shared" ref="D156:D163" si="15">C156/5*100</f>
        <v>87.555555555555571</v>
      </c>
      <c r="E156" s="39" t="s">
        <v>19</v>
      </c>
      <c r="F156" s="39"/>
      <c r="G156" s="39"/>
      <c r="H156" s="39"/>
    </row>
    <row r="157" spans="1:8" x14ac:dyDescent="0.25">
      <c r="A157" s="66"/>
      <c r="B157" s="39" t="s">
        <v>11</v>
      </c>
      <c r="C157" s="40">
        <f>'[1]16. Организ.отд'!$O$13</f>
        <v>5</v>
      </c>
      <c r="D157" s="41">
        <f t="shared" si="15"/>
        <v>100</v>
      </c>
      <c r="E157" s="39" t="s">
        <v>20</v>
      </c>
      <c r="F157" s="39"/>
      <c r="G157" s="39"/>
      <c r="H157" s="39"/>
    </row>
    <row r="158" spans="1:8" x14ac:dyDescent="0.25">
      <c r="A158" s="66"/>
      <c r="B158" s="39" t="s">
        <v>12</v>
      </c>
      <c r="C158" s="40">
        <f>'[1]16. Организ.отд'!$Q$20</f>
        <v>4.6605333333333334</v>
      </c>
      <c r="D158" s="41">
        <f t="shared" si="15"/>
        <v>93.210666666666668</v>
      </c>
      <c r="E158" s="39" t="s">
        <v>51</v>
      </c>
      <c r="F158" s="39"/>
      <c r="G158" s="39"/>
      <c r="H158" s="39"/>
    </row>
    <row r="159" spans="1:8" x14ac:dyDescent="0.25">
      <c r="A159" s="66"/>
      <c r="B159" s="39" t="s">
        <v>13</v>
      </c>
      <c r="C159" s="40">
        <f>'[1]16. Организ.отд'!$O$44</f>
        <v>5</v>
      </c>
      <c r="D159" s="41">
        <f t="shared" si="15"/>
        <v>100</v>
      </c>
      <c r="E159" s="39" t="s">
        <v>21</v>
      </c>
      <c r="F159" s="39"/>
      <c r="G159" s="39"/>
      <c r="H159" s="39"/>
    </row>
    <row r="160" spans="1:8" x14ac:dyDescent="0.25">
      <c r="A160" s="66"/>
      <c r="B160" s="39" t="s">
        <v>14</v>
      </c>
      <c r="C160" s="40">
        <f>'[1]16. Организ.отд'!$O$52</f>
        <v>5</v>
      </c>
      <c r="D160" s="41">
        <f t="shared" si="15"/>
        <v>100</v>
      </c>
      <c r="E160" s="39" t="s">
        <v>22</v>
      </c>
      <c r="F160" s="39"/>
      <c r="G160" s="39"/>
      <c r="H160" s="39"/>
    </row>
    <row r="161" spans="1:8" x14ac:dyDescent="0.25">
      <c r="A161" s="66"/>
      <c r="B161" s="39" t="s">
        <v>15</v>
      </c>
      <c r="C161" s="40">
        <f>'[1]16. Организ.отд'!$O$57</f>
        <v>5</v>
      </c>
      <c r="D161" s="41">
        <f t="shared" si="15"/>
        <v>100</v>
      </c>
      <c r="E161" s="39" t="s">
        <v>23</v>
      </c>
      <c r="F161" s="39"/>
      <c r="G161" s="39"/>
      <c r="H161" s="39"/>
    </row>
    <row r="162" spans="1:8" x14ac:dyDescent="0.25">
      <c r="A162" s="66"/>
      <c r="B162" s="39" t="s">
        <v>16</v>
      </c>
      <c r="C162" s="40">
        <f>'[1]16. Организ.отд'!$O$65</f>
        <v>5</v>
      </c>
      <c r="D162" s="41">
        <f t="shared" si="15"/>
        <v>100</v>
      </c>
      <c r="E162" s="39" t="s">
        <v>24</v>
      </c>
      <c r="F162" s="39"/>
      <c r="G162" s="39"/>
      <c r="H162" s="39"/>
    </row>
    <row r="163" spans="1:8" x14ac:dyDescent="0.25">
      <c r="A163" s="67"/>
      <c r="B163" s="39" t="s">
        <v>17</v>
      </c>
      <c r="C163" s="40">
        <f>'[1]16. Организ.отд'!$O$71</f>
        <v>4.8888888888888893</v>
      </c>
      <c r="D163" s="41">
        <f t="shared" si="15"/>
        <v>97.777777777777786</v>
      </c>
      <c r="E163" s="39" t="s">
        <v>25</v>
      </c>
      <c r="F163" s="39"/>
      <c r="G163" s="39"/>
      <c r="H163" s="39"/>
    </row>
    <row r="164" spans="1:8" ht="30" customHeight="1" x14ac:dyDescent="0.25">
      <c r="A164" s="79" t="s">
        <v>114</v>
      </c>
      <c r="B164" s="80"/>
      <c r="C164" s="80"/>
      <c r="D164" s="80"/>
      <c r="E164" s="80"/>
      <c r="F164" s="80"/>
      <c r="G164" s="80"/>
      <c r="H164" s="81"/>
    </row>
    <row r="165" spans="1:8" x14ac:dyDescent="0.25">
      <c r="A165" s="65" t="s">
        <v>80</v>
      </c>
      <c r="B165" s="39" t="s">
        <v>9</v>
      </c>
      <c r="C165" s="40">
        <f>0.1*C166+0.1*C167+0.3*C168+0.1*C169+0.1*C170+0.1*C171+0.1*C172+0.1*C173</f>
        <v>4.7320399999999996</v>
      </c>
      <c r="D165" s="41">
        <f>C165/5*100</f>
        <v>94.640799999999984</v>
      </c>
      <c r="E165" s="39"/>
      <c r="F165" s="39"/>
      <c r="G165" s="39">
        <v>6</v>
      </c>
      <c r="H165" s="39"/>
    </row>
    <row r="166" spans="1:8" ht="29.25" customHeight="1" x14ac:dyDescent="0.25">
      <c r="A166" s="66"/>
      <c r="B166" s="39" t="s">
        <v>10</v>
      </c>
      <c r="C166" s="40">
        <f>'[1]17. Обр'!$L$4</f>
        <v>4.4333333333333336</v>
      </c>
      <c r="D166" s="41">
        <f t="shared" ref="D166:D173" si="16">C166/5*100</f>
        <v>88.666666666666671</v>
      </c>
      <c r="E166" s="39" t="s">
        <v>19</v>
      </c>
      <c r="F166" s="39"/>
      <c r="G166" s="39"/>
      <c r="H166" s="39"/>
    </row>
    <row r="167" spans="1:8" x14ac:dyDescent="0.25">
      <c r="A167" s="66"/>
      <c r="B167" s="39" t="s">
        <v>11</v>
      </c>
      <c r="C167" s="40">
        <f>'[1]17. Обр'!$L$13</f>
        <v>5</v>
      </c>
      <c r="D167" s="41">
        <f t="shared" si="16"/>
        <v>100</v>
      </c>
      <c r="E167" s="39" t="s">
        <v>20</v>
      </c>
      <c r="F167" s="39"/>
      <c r="G167" s="39"/>
      <c r="H167" s="39"/>
    </row>
    <row r="168" spans="1:8" x14ac:dyDescent="0.25">
      <c r="A168" s="66"/>
      <c r="B168" s="39" t="s">
        <v>12</v>
      </c>
      <c r="C168" s="40">
        <f>'[1]17. Обр'!$N$20</f>
        <v>4.5234666666666667</v>
      </c>
      <c r="D168" s="41">
        <f t="shared" si="16"/>
        <v>90.469333333333338</v>
      </c>
      <c r="E168" s="39" t="s">
        <v>51</v>
      </c>
      <c r="F168" s="39"/>
      <c r="G168" s="39"/>
      <c r="H168" s="39"/>
    </row>
    <row r="169" spans="1:8" x14ac:dyDescent="0.25">
      <c r="A169" s="66"/>
      <c r="B169" s="39" t="s">
        <v>13</v>
      </c>
      <c r="C169" s="40">
        <f>'[1]17. Обр'!$L$44</f>
        <v>4.7416666666666671</v>
      </c>
      <c r="D169" s="41">
        <f t="shared" si="16"/>
        <v>94.833333333333343</v>
      </c>
      <c r="E169" s="39" t="s">
        <v>21</v>
      </c>
      <c r="F169" s="39"/>
      <c r="G169" s="39"/>
      <c r="H169" s="39"/>
    </row>
    <row r="170" spans="1:8" x14ac:dyDescent="0.25">
      <c r="A170" s="66"/>
      <c r="B170" s="39" t="s">
        <v>14</v>
      </c>
      <c r="C170" s="40">
        <f>'[1]17. Обр'!$L$52</f>
        <v>5</v>
      </c>
      <c r="D170" s="41">
        <f t="shared" si="16"/>
        <v>100</v>
      </c>
      <c r="E170" s="39" t="s">
        <v>22</v>
      </c>
      <c r="F170" s="39"/>
      <c r="G170" s="39"/>
      <c r="H170" s="39"/>
    </row>
    <row r="171" spans="1:8" x14ac:dyDescent="0.25">
      <c r="A171" s="66"/>
      <c r="B171" s="39" t="s">
        <v>15</v>
      </c>
      <c r="C171" s="40">
        <f>'[1]17. Обр'!$L$57</f>
        <v>4.9083333333333332</v>
      </c>
      <c r="D171" s="41">
        <f t="shared" si="16"/>
        <v>98.166666666666671</v>
      </c>
      <c r="E171" s="39" t="s">
        <v>23</v>
      </c>
      <c r="F171" s="39"/>
      <c r="G171" s="39"/>
      <c r="H171" s="39"/>
    </row>
    <row r="172" spans="1:8" x14ac:dyDescent="0.25">
      <c r="A172" s="66"/>
      <c r="B172" s="39" t="s">
        <v>16</v>
      </c>
      <c r="C172" s="40">
        <f>'[1]17. Обр'!$L$65</f>
        <v>5</v>
      </c>
      <c r="D172" s="41">
        <f t="shared" si="16"/>
        <v>100</v>
      </c>
      <c r="E172" s="39" t="s">
        <v>24</v>
      </c>
      <c r="F172" s="39"/>
      <c r="G172" s="39"/>
      <c r="H172" s="39"/>
    </row>
    <row r="173" spans="1:8" x14ac:dyDescent="0.25">
      <c r="A173" s="67"/>
      <c r="B173" s="39" t="s">
        <v>17</v>
      </c>
      <c r="C173" s="40">
        <f>'[1]17. Обр'!$L$71</f>
        <v>4.666666666666667</v>
      </c>
      <c r="D173" s="41">
        <f t="shared" si="16"/>
        <v>93.333333333333329</v>
      </c>
      <c r="E173" s="39" t="s">
        <v>25</v>
      </c>
      <c r="F173" s="39"/>
      <c r="G173" s="39"/>
      <c r="H173" s="39"/>
    </row>
    <row r="174" spans="1:8" ht="16.5" customHeight="1" x14ac:dyDescent="0.25">
      <c r="A174" s="79" t="s">
        <v>115</v>
      </c>
      <c r="B174" s="80"/>
      <c r="C174" s="80"/>
      <c r="D174" s="80"/>
      <c r="E174" s="80"/>
      <c r="F174" s="80"/>
      <c r="G174" s="80"/>
      <c r="H174" s="81"/>
    </row>
    <row r="175" spans="1:8" x14ac:dyDescent="0.25">
      <c r="A175" s="65" t="s">
        <v>81</v>
      </c>
      <c r="B175" s="39" t="s">
        <v>9</v>
      </c>
      <c r="C175" s="40">
        <f>0.1*C176+0.1*C177+0.3*C178+0.1*C179+0.1*C180+0.1*C181+0.1*C182+0.1*C183</f>
        <v>4.829505384615385</v>
      </c>
      <c r="D175" s="41">
        <f>C175/5*100</f>
        <v>96.590107692307697</v>
      </c>
      <c r="E175" s="39"/>
      <c r="F175" s="39"/>
      <c r="G175" s="39">
        <v>13</v>
      </c>
      <c r="H175" s="39"/>
    </row>
    <row r="176" spans="1:8" ht="30" x14ac:dyDescent="0.25">
      <c r="A176" s="66"/>
      <c r="B176" s="39" t="s">
        <v>10</v>
      </c>
      <c r="C176" s="40">
        <f>'[1]18. ДОУ'!$S$4</f>
        <v>4.4923076923076923</v>
      </c>
      <c r="D176" s="41">
        <f t="shared" ref="D176:D183" si="17">C176/5*100</f>
        <v>89.84615384615384</v>
      </c>
      <c r="E176" s="39" t="s">
        <v>19</v>
      </c>
      <c r="F176" s="39"/>
      <c r="G176" s="39"/>
      <c r="H176" s="39"/>
    </row>
    <row r="177" spans="1:8" x14ac:dyDescent="0.25">
      <c r="A177" s="66"/>
      <c r="B177" s="39" t="s">
        <v>11</v>
      </c>
      <c r="C177" s="40">
        <f>'[1]18. ДОУ'!$S$13</f>
        <v>5</v>
      </c>
      <c r="D177" s="41">
        <f t="shared" si="17"/>
        <v>100</v>
      </c>
      <c r="E177" s="39" t="s">
        <v>20</v>
      </c>
      <c r="F177" s="39"/>
      <c r="G177" s="39"/>
      <c r="H177" s="39"/>
    </row>
    <row r="178" spans="1:8" x14ac:dyDescent="0.25">
      <c r="A178" s="66"/>
      <c r="B178" s="39" t="s">
        <v>12</v>
      </c>
      <c r="C178" s="40">
        <f>'[1]18. ДОУ'!$U$20</f>
        <v>4.612453846153846</v>
      </c>
      <c r="D178" s="41">
        <f t="shared" si="17"/>
        <v>92.249076923076927</v>
      </c>
      <c r="E178" s="39" t="s">
        <v>51</v>
      </c>
      <c r="F178" s="39"/>
      <c r="G178" s="39"/>
      <c r="H178" s="39"/>
    </row>
    <row r="179" spans="1:8" x14ac:dyDescent="0.25">
      <c r="A179" s="66"/>
      <c r="B179" s="39" t="s">
        <v>13</v>
      </c>
      <c r="C179" s="40">
        <f>'[1]18. ДОУ'!$S$44</f>
        <v>5</v>
      </c>
      <c r="D179" s="41">
        <f t="shared" si="17"/>
        <v>100</v>
      </c>
      <c r="E179" s="39" t="s">
        <v>21</v>
      </c>
      <c r="F179" s="39"/>
      <c r="G179" s="39"/>
      <c r="H179" s="39"/>
    </row>
    <row r="180" spans="1:8" x14ac:dyDescent="0.25">
      <c r="A180" s="66"/>
      <c r="B180" s="39" t="s">
        <v>14</v>
      </c>
      <c r="C180" s="40">
        <f>'[1]18. ДОУ'!$S$52</f>
        <v>5</v>
      </c>
      <c r="D180" s="41">
        <f t="shared" si="17"/>
        <v>100</v>
      </c>
      <c r="E180" s="39" t="s">
        <v>22</v>
      </c>
      <c r="F180" s="39"/>
      <c r="G180" s="39"/>
      <c r="H180" s="39"/>
    </row>
    <row r="181" spans="1:8" x14ac:dyDescent="0.25">
      <c r="A181" s="66"/>
      <c r="B181" s="39" t="s">
        <v>15</v>
      </c>
      <c r="C181" s="40">
        <f>'[1]18. ДОУ'!$S$57</f>
        <v>4.9653846153846155</v>
      </c>
      <c r="D181" s="41">
        <f t="shared" si="17"/>
        <v>99.307692307692307</v>
      </c>
      <c r="E181" s="39" t="s">
        <v>23</v>
      </c>
      <c r="F181" s="39"/>
      <c r="G181" s="39"/>
      <c r="H181" s="39"/>
    </row>
    <row r="182" spans="1:8" x14ac:dyDescent="0.25">
      <c r="A182" s="66"/>
      <c r="B182" s="39" t="s">
        <v>16</v>
      </c>
      <c r="C182" s="40">
        <f>'[1]18. ДОУ'!$S$65</f>
        <v>5</v>
      </c>
      <c r="D182" s="41">
        <f t="shared" si="17"/>
        <v>100</v>
      </c>
      <c r="E182" s="39" t="s">
        <v>24</v>
      </c>
      <c r="F182" s="39"/>
      <c r="G182" s="39"/>
      <c r="H182" s="39"/>
    </row>
    <row r="183" spans="1:8" x14ac:dyDescent="0.25">
      <c r="A183" s="67"/>
      <c r="B183" s="39" t="s">
        <v>17</v>
      </c>
      <c r="C183" s="40">
        <f>'[1]18. ДОУ'!$S$71</f>
        <v>5</v>
      </c>
      <c r="D183" s="41">
        <f t="shared" si="17"/>
        <v>100</v>
      </c>
      <c r="E183" s="39" t="s">
        <v>25</v>
      </c>
      <c r="F183" s="39"/>
      <c r="G183" s="39"/>
      <c r="H183" s="39"/>
    </row>
    <row r="184" spans="1:8" ht="15.75" customHeight="1" x14ac:dyDescent="0.25">
      <c r="A184" s="79" t="s">
        <v>116</v>
      </c>
      <c r="B184" s="80"/>
      <c r="C184" s="80"/>
      <c r="D184" s="80"/>
      <c r="E184" s="80"/>
      <c r="F184" s="80"/>
      <c r="G184" s="80"/>
      <c r="H184" s="81"/>
    </row>
    <row r="185" spans="1:8" x14ac:dyDescent="0.25">
      <c r="A185" s="65" t="s">
        <v>86</v>
      </c>
      <c r="B185" s="39" t="s">
        <v>9</v>
      </c>
      <c r="C185" s="40">
        <f>0.1*C186+0.1*C187+0.3*C188+0.1*C189+0.1*C190+0.1*C191+0.1*C192+0.1*C193</f>
        <v>4.7199185714285719</v>
      </c>
      <c r="D185" s="41">
        <f>C185/5*100</f>
        <v>94.398371428571437</v>
      </c>
      <c r="E185" s="39"/>
      <c r="F185" s="39"/>
      <c r="G185" s="39">
        <v>14</v>
      </c>
      <c r="H185" s="39"/>
    </row>
    <row r="186" spans="1:8" ht="30" x14ac:dyDescent="0.25">
      <c r="A186" s="66"/>
      <c r="B186" s="39" t="s">
        <v>10</v>
      </c>
      <c r="C186" s="40">
        <f>'[1]19.Доп.обр'!$T$4</f>
        <v>4.3</v>
      </c>
      <c r="D186" s="41">
        <f t="shared" ref="D186:D193" si="18">C186/5*100</f>
        <v>86</v>
      </c>
      <c r="E186" s="39" t="s">
        <v>19</v>
      </c>
      <c r="F186" s="39"/>
      <c r="G186" s="39"/>
      <c r="H186" s="39"/>
    </row>
    <row r="187" spans="1:8" x14ac:dyDescent="0.25">
      <c r="A187" s="66"/>
      <c r="B187" s="39" t="s">
        <v>11</v>
      </c>
      <c r="C187" s="40">
        <f>'[1]19.Доп.обр'!$T$13</f>
        <v>5</v>
      </c>
      <c r="D187" s="41">
        <f t="shared" si="18"/>
        <v>100</v>
      </c>
      <c r="E187" s="39" t="s">
        <v>20</v>
      </c>
      <c r="F187" s="39"/>
      <c r="G187" s="39"/>
      <c r="H187" s="39"/>
    </row>
    <row r="188" spans="1:8" x14ac:dyDescent="0.25">
      <c r="A188" s="66"/>
      <c r="B188" s="39" t="s">
        <v>12</v>
      </c>
      <c r="C188" s="40">
        <f>'[1]19.Доп.обр'!$V$20</f>
        <v>4.424728571428572</v>
      </c>
      <c r="D188" s="41">
        <f t="shared" si="18"/>
        <v>88.494571428571447</v>
      </c>
      <c r="E188" s="39" t="s">
        <v>74</v>
      </c>
      <c r="F188" s="39"/>
      <c r="G188" s="39"/>
      <c r="H188" s="39"/>
    </row>
    <row r="189" spans="1:8" x14ac:dyDescent="0.25">
      <c r="A189" s="66"/>
      <c r="B189" s="39" t="s">
        <v>13</v>
      </c>
      <c r="C189" s="40">
        <f>'[1]19.Доп.обр'!$T$44</f>
        <v>5</v>
      </c>
      <c r="D189" s="41">
        <f t="shared" si="18"/>
        <v>100</v>
      </c>
      <c r="E189" s="39" t="s">
        <v>21</v>
      </c>
      <c r="F189" s="39"/>
      <c r="G189" s="39"/>
      <c r="H189" s="39"/>
    </row>
    <row r="190" spans="1:8" x14ac:dyDescent="0.25">
      <c r="A190" s="66"/>
      <c r="B190" s="39" t="s">
        <v>14</v>
      </c>
      <c r="C190" s="40">
        <f>'[1]19.Доп.обр'!$T$52</f>
        <v>5</v>
      </c>
      <c r="D190" s="41">
        <f t="shared" si="18"/>
        <v>100</v>
      </c>
      <c r="E190" s="39" t="s">
        <v>22</v>
      </c>
      <c r="F190" s="39"/>
      <c r="G190" s="39"/>
      <c r="H190" s="39"/>
    </row>
    <row r="191" spans="1:8" x14ac:dyDescent="0.25">
      <c r="A191" s="66"/>
      <c r="B191" s="39" t="s">
        <v>15</v>
      </c>
      <c r="C191" s="40">
        <f>'[1]19.Доп.обр'!$T$57</f>
        <v>4.9821428571428577</v>
      </c>
      <c r="D191" s="41">
        <f t="shared" si="18"/>
        <v>99.642857142857153</v>
      </c>
      <c r="E191" s="39" t="s">
        <v>23</v>
      </c>
      <c r="F191" s="39"/>
      <c r="G191" s="39"/>
      <c r="H191" s="39"/>
    </row>
    <row r="192" spans="1:8" x14ac:dyDescent="0.25">
      <c r="A192" s="66"/>
      <c r="B192" s="39" t="s">
        <v>16</v>
      </c>
      <c r="C192" s="40">
        <f>'[1]19.Доп.обр'!$T$65</f>
        <v>4.9285714285714288</v>
      </c>
      <c r="D192" s="41">
        <f t="shared" si="18"/>
        <v>98.571428571428584</v>
      </c>
      <c r="E192" s="39" t="s">
        <v>24</v>
      </c>
      <c r="F192" s="39"/>
      <c r="G192" s="39"/>
      <c r="H192" s="39"/>
    </row>
    <row r="193" spans="1:8" x14ac:dyDescent="0.25">
      <c r="A193" s="67"/>
      <c r="B193" s="39" t="s">
        <v>17</v>
      </c>
      <c r="C193" s="40">
        <f>'[1]19.Доп.обр'!$T$71</f>
        <v>4.7142857142857144</v>
      </c>
      <c r="D193" s="41">
        <f t="shared" si="18"/>
        <v>94.285714285714278</v>
      </c>
      <c r="E193" s="39" t="s">
        <v>25</v>
      </c>
      <c r="F193" s="39"/>
      <c r="G193" s="39"/>
      <c r="H193" s="39"/>
    </row>
    <row r="194" spans="1:8" x14ac:dyDescent="0.25">
      <c r="A194" s="79" t="s">
        <v>117</v>
      </c>
      <c r="B194" s="80"/>
      <c r="C194" s="80"/>
      <c r="D194" s="80"/>
      <c r="E194" s="80"/>
      <c r="F194" s="80"/>
      <c r="G194" s="80"/>
      <c r="H194" s="81"/>
    </row>
    <row r="195" spans="1:8" x14ac:dyDescent="0.25">
      <c r="A195" s="65" t="s">
        <v>118</v>
      </c>
      <c r="B195" s="39" t="s">
        <v>9</v>
      </c>
      <c r="C195" s="40">
        <f>0.1*C196+0.1*C197+0.3*C198+0.1*C199+0.1*C200+0.1*C201+0.1*C202+0.1*C203</f>
        <v>4.8356700000000004</v>
      </c>
      <c r="D195" s="41">
        <f>C195/5*100</f>
        <v>96.713400000000007</v>
      </c>
      <c r="E195" s="39"/>
      <c r="F195" s="39"/>
      <c r="G195" s="39">
        <v>1</v>
      </c>
      <c r="H195" s="39"/>
    </row>
    <row r="196" spans="1:8" ht="30" x14ac:dyDescent="0.25">
      <c r="A196" s="66"/>
      <c r="B196" s="39" t="s">
        <v>10</v>
      </c>
      <c r="C196" s="40">
        <f>'[1]20.Инф. доп.обр культ'!$G$3</f>
        <v>4.2</v>
      </c>
      <c r="D196" s="41">
        <f t="shared" ref="D196:D203" si="19">C196/5*100</f>
        <v>84.000000000000014</v>
      </c>
      <c r="E196" s="39" t="s">
        <v>18</v>
      </c>
      <c r="F196" s="39"/>
      <c r="G196" s="39"/>
      <c r="H196" s="39"/>
    </row>
    <row r="197" spans="1:8" x14ac:dyDescent="0.25">
      <c r="A197" s="66"/>
      <c r="B197" s="39" t="s">
        <v>11</v>
      </c>
      <c r="C197" s="40">
        <f>'[1]20.Инф. доп.обр культ'!$G$12</f>
        <v>5</v>
      </c>
      <c r="D197" s="41">
        <f t="shared" si="19"/>
        <v>100</v>
      </c>
      <c r="E197" s="39" t="s">
        <v>20</v>
      </c>
      <c r="F197" s="39"/>
      <c r="G197" s="39"/>
      <c r="H197" s="39"/>
    </row>
    <row r="198" spans="1:8" x14ac:dyDescent="0.25">
      <c r="A198" s="66"/>
      <c r="B198" s="39" t="s">
        <v>12</v>
      </c>
      <c r="C198" s="40">
        <f>'[1]20.Инф. доп.обр культ'!$I$19</f>
        <v>4.7188999999999997</v>
      </c>
      <c r="D198" s="41">
        <f t="shared" si="19"/>
        <v>94.378</v>
      </c>
      <c r="E198" s="39" t="s">
        <v>51</v>
      </c>
      <c r="F198" s="39"/>
      <c r="G198" s="39"/>
      <c r="H198" s="39"/>
    </row>
    <row r="199" spans="1:8" x14ac:dyDescent="0.25">
      <c r="A199" s="66"/>
      <c r="B199" s="39" t="s">
        <v>13</v>
      </c>
      <c r="C199" s="40">
        <f>'[1]20.Инф. доп.обр культ'!$G$43</f>
        <v>5</v>
      </c>
      <c r="D199" s="41">
        <f t="shared" si="19"/>
        <v>100</v>
      </c>
      <c r="E199" s="39" t="s">
        <v>21</v>
      </c>
      <c r="F199" s="39"/>
      <c r="G199" s="39"/>
      <c r="H199" s="39"/>
    </row>
    <row r="200" spans="1:8" x14ac:dyDescent="0.25">
      <c r="A200" s="66"/>
      <c r="B200" s="39" t="s">
        <v>14</v>
      </c>
      <c r="C200" s="40">
        <f>'[1]20.Инф. доп.обр культ'!$G$51</f>
        <v>5</v>
      </c>
      <c r="D200" s="41">
        <f t="shared" si="19"/>
        <v>100</v>
      </c>
      <c r="E200" s="39" t="s">
        <v>22</v>
      </c>
      <c r="F200" s="39"/>
      <c r="G200" s="39"/>
      <c r="H200" s="39"/>
    </row>
    <row r="201" spans="1:8" x14ac:dyDescent="0.25">
      <c r="A201" s="66"/>
      <c r="B201" s="39" t="s">
        <v>15</v>
      </c>
      <c r="C201" s="40">
        <f>'[1]20.Инф. доп.обр культ'!$G$56</f>
        <v>5</v>
      </c>
      <c r="D201" s="41">
        <f t="shared" si="19"/>
        <v>100</v>
      </c>
      <c r="E201" s="39" t="s">
        <v>23</v>
      </c>
      <c r="F201" s="39"/>
      <c r="G201" s="39"/>
      <c r="H201" s="39"/>
    </row>
    <row r="202" spans="1:8" x14ac:dyDescent="0.25">
      <c r="A202" s="66"/>
      <c r="B202" s="39" t="s">
        <v>16</v>
      </c>
      <c r="C202" s="40">
        <f>'[1]20.Инф. доп.обр культ'!$G$64</f>
        <v>5</v>
      </c>
      <c r="D202" s="41">
        <f t="shared" si="19"/>
        <v>100</v>
      </c>
      <c r="E202" s="39" t="s">
        <v>24</v>
      </c>
      <c r="F202" s="39"/>
      <c r="G202" s="39"/>
      <c r="H202" s="39"/>
    </row>
    <row r="203" spans="1:8" x14ac:dyDescent="0.25">
      <c r="A203" s="67"/>
      <c r="B203" s="39" t="s">
        <v>17</v>
      </c>
      <c r="C203" s="40">
        <f>'[1]20.Инф. доп.обр культ'!$G$70</f>
        <v>5</v>
      </c>
      <c r="D203" s="41">
        <f t="shared" si="19"/>
        <v>100</v>
      </c>
      <c r="E203" s="39" t="s">
        <v>25</v>
      </c>
      <c r="F203" s="39"/>
      <c r="G203" s="39"/>
      <c r="H203" s="39"/>
    </row>
    <row r="204" spans="1:8" ht="30" customHeight="1" x14ac:dyDescent="0.25">
      <c r="A204" s="79" t="s">
        <v>119</v>
      </c>
      <c r="B204" s="80"/>
      <c r="C204" s="80"/>
      <c r="D204" s="80"/>
      <c r="E204" s="80"/>
      <c r="F204" s="80"/>
      <c r="G204" s="80"/>
      <c r="H204" s="81"/>
    </row>
    <row r="205" spans="1:8" x14ac:dyDescent="0.25">
      <c r="A205" s="65" t="s">
        <v>120</v>
      </c>
      <c r="B205" s="39" t="s">
        <v>9</v>
      </c>
      <c r="C205" s="40">
        <f>0.1*C206+0.1*C207+0.3*C208+0.1*C209+0.1*C210+0.1*C211+0.1*C212+0.1*C213</f>
        <v>4.8447800000000001</v>
      </c>
      <c r="D205" s="41">
        <f>C205/5*100</f>
        <v>96.895600000000002</v>
      </c>
      <c r="E205" s="39"/>
      <c r="F205" s="39"/>
      <c r="G205" s="39">
        <v>1</v>
      </c>
      <c r="H205" s="39"/>
    </row>
    <row r="206" spans="1:8" ht="30" x14ac:dyDescent="0.25">
      <c r="A206" s="66"/>
      <c r="B206" s="39" t="s">
        <v>10</v>
      </c>
      <c r="C206" s="40">
        <f>'[1]21.Обр прог культ'!$G$3</f>
        <v>4.4000000000000004</v>
      </c>
      <c r="D206" s="41">
        <f t="shared" ref="D206:D213" si="20">C206/5*100</f>
        <v>88.000000000000014</v>
      </c>
      <c r="E206" s="39" t="s">
        <v>19</v>
      </c>
      <c r="F206" s="39"/>
      <c r="G206" s="39"/>
      <c r="H206" s="39"/>
    </row>
    <row r="207" spans="1:8" x14ac:dyDescent="0.25">
      <c r="A207" s="66"/>
      <c r="B207" s="39" t="s">
        <v>11</v>
      </c>
      <c r="C207" s="40">
        <f>'[1]21.Обр прог культ'!$G$12</f>
        <v>5</v>
      </c>
      <c r="D207" s="41">
        <f t="shared" si="20"/>
        <v>100</v>
      </c>
      <c r="E207" s="39" t="s">
        <v>20</v>
      </c>
      <c r="F207" s="39"/>
      <c r="G207" s="39"/>
      <c r="H207" s="39"/>
    </row>
    <row r="208" spans="1:8" x14ac:dyDescent="0.25">
      <c r="A208" s="66"/>
      <c r="B208" s="39" t="s">
        <v>12</v>
      </c>
      <c r="C208" s="40">
        <f>'[1]21.Обр прог культ'!$I$19</f>
        <v>4.6825999999999999</v>
      </c>
      <c r="D208" s="41">
        <f t="shared" si="20"/>
        <v>93.652000000000001</v>
      </c>
      <c r="E208" s="39" t="s">
        <v>51</v>
      </c>
      <c r="F208" s="39"/>
      <c r="G208" s="39"/>
      <c r="H208" s="39"/>
    </row>
    <row r="209" spans="1:8" x14ac:dyDescent="0.25">
      <c r="A209" s="66"/>
      <c r="B209" s="39" t="s">
        <v>13</v>
      </c>
      <c r="C209" s="40">
        <f>'[1]21.Обр прог культ'!$G$43</f>
        <v>5</v>
      </c>
      <c r="D209" s="41">
        <f t="shared" si="20"/>
        <v>100</v>
      </c>
      <c r="E209" s="39" t="s">
        <v>21</v>
      </c>
      <c r="F209" s="39"/>
      <c r="G209" s="39"/>
      <c r="H209" s="39"/>
    </row>
    <row r="210" spans="1:8" x14ac:dyDescent="0.25">
      <c r="A210" s="66"/>
      <c r="B210" s="39" t="s">
        <v>14</v>
      </c>
      <c r="C210" s="40">
        <f>'[1]21.Обр прог культ'!$G$51</f>
        <v>5</v>
      </c>
      <c r="D210" s="41">
        <f t="shared" si="20"/>
        <v>100</v>
      </c>
      <c r="E210" s="39" t="s">
        <v>22</v>
      </c>
      <c r="F210" s="39"/>
      <c r="G210" s="39"/>
      <c r="H210" s="39"/>
    </row>
    <row r="211" spans="1:8" x14ac:dyDescent="0.25">
      <c r="A211" s="66"/>
      <c r="B211" s="39" t="s">
        <v>15</v>
      </c>
      <c r="C211" s="40">
        <f>'[1]21.Обр прог культ'!$G$56</f>
        <v>5</v>
      </c>
      <c r="D211" s="41">
        <f t="shared" si="20"/>
        <v>100</v>
      </c>
      <c r="E211" s="39" t="s">
        <v>23</v>
      </c>
      <c r="F211" s="39"/>
      <c r="G211" s="39"/>
      <c r="H211" s="39"/>
    </row>
    <row r="212" spans="1:8" x14ac:dyDescent="0.25">
      <c r="A212" s="66"/>
      <c r="B212" s="39" t="s">
        <v>16</v>
      </c>
      <c r="C212" s="40">
        <f>'[1]21.Обр прог культ'!$G$64</f>
        <v>5</v>
      </c>
      <c r="D212" s="41">
        <f t="shared" si="20"/>
        <v>100</v>
      </c>
      <c r="E212" s="39" t="s">
        <v>24</v>
      </c>
      <c r="F212" s="39"/>
      <c r="G212" s="39"/>
      <c r="H212" s="39"/>
    </row>
    <row r="213" spans="1:8" x14ac:dyDescent="0.25">
      <c r="A213" s="67"/>
      <c r="B213" s="39" t="s">
        <v>17</v>
      </c>
      <c r="C213" s="40">
        <f>'[1]21.Обр прог культ'!$G$70</f>
        <v>5</v>
      </c>
      <c r="D213" s="41">
        <f t="shared" si="20"/>
        <v>100</v>
      </c>
      <c r="E213" s="39" t="s">
        <v>25</v>
      </c>
      <c r="F213" s="39"/>
      <c r="G213" s="39"/>
      <c r="H213" s="39"/>
    </row>
    <row r="214" spans="1:8" x14ac:dyDescent="0.25">
      <c r="A214" s="46"/>
      <c r="B214" s="46"/>
      <c r="C214" s="46"/>
      <c r="D214" s="46"/>
      <c r="E214" s="46"/>
      <c r="F214" s="46"/>
      <c r="G214" s="46"/>
      <c r="H214" s="46"/>
    </row>
    <row r="215" spans="1:8" x14ac:dyDescent="0.25">
      <c r="A215" s="46"/>
      <c r="B215" s="46"/>
      <c r="C215" s="46"/>
      <c r="D215" s="46"/>
      <c r="E215" s="46"/>
      <c r="F215" s="46"/>
      <c r="G215" s="46"/>
      <c r="H215" s="46"/>
    </row>
    <row r="216" spans="1:8" x14ac:dyDescent="0.25">
      <c r="A216" s="46"/>
      <c r="B216" s="46"/>
      <c r="C216" s="46"/>
      <c r="D216" s="46"/>
      <c r="E216" s="46"/>
      <c r="F216" s="46"/>
      <c r="G216" s="46"/>
      <c r="H216" s="46"/>
    </row>
    <row r="217" spans="1:8" x14ac:dyDescent="0.25">
      <c r="A217" s="46"/>
      <c r="B217" s="46"/>
      <c r="C217" s="46"/>
      <c r="D217" s="46"/>
      <c r="E217" s="46"/>
      <c r="F217" s="46"/>
      <c r="G217" s="46"/>
      <c r="H217" s="46"/>
    </row>
    <row r="218" spans="1:8" x14ac:dyDescent="0.25">
      <c r="A218" s="46"/>
      <c r="B218" s="46"/>
      <c r="C218" s="46"/>
      <c r="D218" s="46"/>
      <c r="E218" s="46"/>
      <c r="F218" s="46"/>
      <c r="G218" s="46"/>
      <c r="H218" s="46"/>
    </row>
    <row r="219" spans="1:8" x14ac:dyDescent="0.25">
      <c r="A219" s="46"/>
      <c r="B219" s="46"/>
      <c r="C219" s="46"/>
      <c r="D219" s="46"/>
      <c r="E219" s="46"/>
      <c r="F219" s="46"/>
      <c r="G219" s="46"/>
      <c r="H219" s="46"/>
    </row>
    <row r="220" spans="1:8" x14ac:dyDescent="0.25">
      <c r="A220" s="46"/>
      <c r="B220" s="46"/>
      <c r="C220" s="46"/>
      <c r="D220" s="46"/>
      <c r="E220" s="46"/>
      <c r="F220" s="46"/>
      <c r="G220" s="46"/>
      <c r="H220" s="46"/>
    </row>
    <row r="221" spans="1:8" x14ac:dyDescent="0.25">
      <c r="A221" s="46"/>
      <c r="B221" s="46"/>
      <c r="C221" s="46"/>
      <c r="D221" s="46"/>
      <c r="E221" s="46"/>
      <c r="F221" s="46"/>
      <c r="G221" s="46"/>
      <c r="H221" s="46"/>
    </row>
    <row r="222" spans="1:8" x14ac:dyDescent="0.25">
      <c r="A222" s="46"/>
      <c r="B222" s="46"/>
      <c r="C222" s="46"/>
      <c r="D222" s="46"/>
      <c r="E222" s="46"/>
      <c r="F222" s="46"/>
      <c r="G222" s="46"/>
      <c r="H222" s="46"/>
    </row>
    <row r="223" spans="1:8" x14ac:dyDescent="0.25">
      <c r="A223" s="46"/>
      <c r="B223" s="46"/>
      <c r="C223" s="46"/>
      <c r="D223" s="46"/>
      <c r="E223" s="46"/>
      <c r="F223" s="46"/>
      <c r="G223" s="46"/>
      <c r="H223" s="46"/>
    </row>
    <row r="224" spans="1:8" x14ac:dyDescent="0.25">
      <c r="A224" s="46"/>
      <c r="B224" s="46"/>
      <c r="C224" s="46"/>
      <c r="D224" s="46"/>
      <c r="E224" s="46"/>
      <c r="F224" s="46"/>
      <c r="G224" s="46"/>
      <c r="H224" s="46"/>
    </row>
    <row r="225" spans="1:8" x14ac:dyDescent="0.25">
      <c r="A225" s="46"/>
      <c r="B225" s="46"/>
      <c r="C225" s="46"/>
      <c r="D225" s="46"/>
      <c r="E225" s="46"/>
      <c r="F225" s="46"/>
      <c r="G225" s="46"/>
      <c r="H225" s="46"/>
    </row>
    <row r="226" spans="1:8" x14ac:dyDescent="0.25">
      <c r="A226" s="46"/>
      <c r="B226" s="46"/>
      <c r="C226" s="46"/>
      <c r="D226" s="46"/>
      <c r="E226" s="46"/>
      <c r="F226" s="46"/>
      <c r="G226" s="46"/>
      <c r="H226" s="46"/>
    </row>
    <row r="227" spans="1:8" x14ac:dyDescent="0.25">
      <c r="A227" s="46"/>
      <c r="B227" s="46"/>
      <c r="C227" s="46"/>
      <c r="D227" s="46"/>
      <c r="E227" s="46"/>
      <c r="F227" s="46"/>
      <c r="G227" s="46"/>
      <c r="H227" s="46"/>
    </row>
    <row r="228" spans="1:8" x14ac:dyDescent="0.25">
      <c r="A228" s="46"/>
      <c r="B228" s="46"/>
      <c r="C228" s="46"/>
      <c r="D228" s="46"/>
      <c r="E228" s="46"/>
      <c r="F228" s="46"/>
      <c r="G228" s="46"/>
      <c r="H228" s="46"/>
    </row>
    <row r="229" spans="1:8" x14ac:dyDescent="0.25">
      <c r="A229" s="46"/>
      <c r="B229" s="46"/>
      <c r="C229" s="46"/>
      <c r="D229" s="46"/>
      <c r="E229" s="46"/>
      <c r="F229" s="46"/>
      <c r="G229" s="46"/>
      <c r="H229" s="46"/>
    </row>
    <row r="230" spans="1:8" x14ac:dyDescent="0.25">
      <c r="A230" s="46"/>
      <c r="B230" s="46"/>
      <c r="C230" s="46"/>
      <c r="D230" s="46"/>
      <c r="E230" s="46"/>
      <c r="F230" s="46"/>
      <c r="G230" s="46"/>
      <c r="H230" s="46"/>
    </row>
    <row r="231" spans="1:8" x14ac:dyDescent="0.25">
      <c r="A231" s="46"/>
      <c r="B231" s="46"/>
      <c r="C231" s="46"/>
      <c r="D231" s="46"/>
      <c r="E231" s="46"/>
      <c r="F231" s="46"/>
      <c r="G231" s="46"/>
      <c r="H231" s="46"/>
    </row>
    <row r="232" spans="1:8" x14ac:dyDescent="0.25">
      <c r="A232" s="46"/>
      <c r="B232" s="46"/>
      <c r="C232" s="46"/>
      <c r="D232" s="46"/>
      <c r="E232" s="46"/>
      <c r="F232" s="46"/>
      <c r="G232" s="46"/>
      <c r="H232" s="46"/>
    </row>
  </sheetData>
  <mergeCells count="44">
    <mergeCell ref="A85:A93"/>
    <mergeCell ref="A84:H84"/>
    <mergeCell ref="A64:H64"/>
    <mergeCell ref="A94:H94"/>
    <mergeCell ref="A95:A103"/>
    <mergeCell ref="A75:A83"/>
    <mergeCell ref="G1:H1"/>
    <mergeCell ref="A2:H2"/>
    <mergeCell ref="A4:H4"/>
    <mergeCell ref="A5:A13"/>
    <mergeCell ref="A74:H74"/>
    <mergeCell ref="A14:H14"/>
    <mergeCell ref="A15:A23"/>
    <mergeCell ref="A24:H24"/>
    <mergeCell ref="A65:A73"/>
    <mergeCell ref="A25:A33"/>
    <mergeCell ref="A35:A43"/>
    <mergeCell ref="A45:A53"/>
    <mergeCell ref="A55:A63"/>
    <mergeCell ref="A34:H34"/>
    <mergeCell ref="A44:H44"/>
    <mergeCell ref="A54:H54"/>
    <mergeCell ref="A104:H104"/>
    <mergeCell ref="A105:A113"/>
    <mergeCell ref="A114:H114"/>
    <mergeCell ref="A115:A123"/>
    <mergeCell ref="A124:H124"/>
    <mergeCell ref="A125:A133"/>
    <mergeCell ref="A134:H134"/>
    <mergeCell ref="A135:A143"/>
    <mergeCell ref="A144:H144"/>
    <mergeCell ref="A145:A153"/>
    <mergeCell ref="A154:H154"/>
    <mergeCell ref="A155:A163"/>
    <mergeCell ref="A164:H164"/>
    <mergeCell ref="A165:A173"/>
    <mergeCell ref="A174:H174"/>
    <mergeCell ref="A175:A183"/>
    <mergeCell ref="A184:H184"/>
    <mergeCell ref="A185:A193"/>
    <mergeCell ref="A194:H194"/>
    <mergeCell ref="A195:A203"/>
    <mergeCell ref="A204:H204"/>
    <mergeCell ref="A205:A213"/>
  </mergeCells>
  <pageMargins left="0.11811023622047245" right="0.11811023622047245" top="0.15748031496062992" bottom="0.15748031496062992" header="0.11811023622047245" footer="0.11811023622047245"/>
  <pageSetup paperSize="9" scale="57" fitToHeight="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view="pageBreakPreview" zoomScale="120" zoomScaleNormal="100" zoomScaleSheetLayoutView="120" workbookViewId="0">
      <selection activeCell="J9" sqref="J9"/>
    </sheetView>
  </sheetViews>
  <sheetFormatPr defaultRowHeight="15" x14ac:dyDescent="0.25"/>
  <cols>
    <col min="1" max="1" width="34.7109375" customWidth="1"/>
    <col min="2" max="2" width="12" customWidth="1"/>
    <col min="3" max="3" width="10.7109375" bestFit="1" customWidth="1"/>
    <col min="4" max="6" width="10.140625" bestFit="1" customWidth="1"/>
    <col min="7" max="7" width="11.28515625" bestFit="1" customWidth="1"/>
    <col min="8" max="10" width="10.140625" bestFit="1" customWidth="1"/>
  </cols>
  <sheetData>
    <row r="1" spans="1:10" x14ac:dyDescent="0.25">
      <c r="A1" s="13"/>
      <c r="B1" s="13"/>
      <c r="C1" s="13"/>
      <c r="D1" s="13"/>
      <c r="E1" s="13"/>
      <c r="F1" s="13"/>
      <c r="G1" s="13"/>
      <c r="H1" s="71" t="s">
        <v>36</v>
      </c>
      <c r="I1" s="71"/>
      <c r="J1" s="71"/>
    </row>
    <row r="2" spans="1:10" ht="21" customHeight="1" x14ac:dyDescent="0.25">
      <c r="A2" s="61" t="s">
        <v>38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33" customHeight="1" x14ac:dyDescent="0.25">
      <c r="A3" s="8"/>
      <c r="B3" s="2" t="s">
        <v>26</v>
      </c>
      <c r="C3" s="2" t="s">
        <v>27</v>
      </c>
      <c r="D3" s="2" t="s">
        <v>28</v>
      </c>
      <c r="E3" s="2" t="s">
        <v>37</v>
      </c>
      <c r="F3" s="2" t="s">
        <v>29</v>
      </c>
      <c r="G3" s="2" t="s">
        <v>30</v>
      </c>
      <c r="H3" s="2" t="s">
        <v>31</v>
      </c>
      <c r="I3" s="2" t="s">
        <v>32</v>
      </c>
      <c r="J3" s="2" t="s">
        <v>33</v>
      </c>
    </row>
    <row r="4" spans="1:10" ht="45" x14ac:dyDescent="0.25">
      <c r="A4" s="2" t="s">
        <v>73</v>
      </c>
      <c r="B4" s="68" t="s">
        <v>34</v>
      </c>
      <c r="C4" s="69"/>
      <c r="D4" s="69"/>
      <c r="E4" s="69"/>
      <c r="F4" s="69"/>
      <c r="G4" s="69"/>
      <c r="H4" s="69"/>
      <c r="I4" s="69"/>
      <c r="J4" s="70"/>
    </row>
    <row r="5" spans="1:10" x14ac:dyDescent="0.25">
      <c r="A5" s="42" t="s">
        <v>35</v>
      </c>
      <c r="B5" s="43">
        <f>(Прил.2!C5+Прил.2!C15+Прил.2!C25+Прил.2!C35+Прил.2!C45+Прил.2!C55+Прил.2!C65+Прил.2!C75+Прил.2!C85+Прил.2!C95+Прил.2!C105+Прил.2!C115+Прил.2!C125+Прил.2!C135+Прил.2!C145+Прил.2!C155+Прил.2!C165+Прил.2!C175+Прил.2!C185+Прил.2!C195+Прил.2!C205)/21</f>
        <v>4.7726518550497117</v>
      </c>
      <c r="C5" s="43">
        <f>(Прил.2!C6+Прил.2!C16+Прил.2!C26+Прил.2!C36+Прил.2!C46+Прил.2!C56+Прил.2!C66+Прил.2!C76+Прил.2!C86+Прил.2!C96+Прил.2!C106+Прил.2!C116+Прил.2!C126+Прил.2!C136+Прил.2!C146+Прил.2!C156+Прил.2!C166+Прил.2!C176+Прил.2!C186+Прил.2!C196+Прил.2!C206)/21</f>
        <v>4.3331786731786748</v>
      </c>
      <c r="D5" s="43">
        <f>(Прил.2!C7+Прил.2!C17+Прил.2!C27+Прил.2!C37+Прил.2!C47+Прил.2!C57+Прил.2!C67+Прил.2!C77+Прил.2!C87+Прил.2!C97+Прил.2!C107+Прил.2!C117+Прил.2!C127+Прил.2!C137+Прил.2!C147+Прил.2!C157+Прил.2!C167+Прил.2!C177+Прил.2!C187+Прил.2!C197+Прил.2!C207)/21</f>
        <v>5</v>
      </c>
      <c r="E5" s="43">
        <f>(Прил.2!C8+Прил.2!C18+Прил.2!C28+Прил.2!C38+Прил.2!C48+Прил.2!C58+Прил.2!C68+Прил.2!C78+Прил.2!C88+Прил.2!C98+Прил.2!C108+Прил.2!C118+Прил.2!C128+Прил.2!C138+Прил.2!C148+Прил.2!C158+Прил.2!C168+Прил.2!C178+Прил.2!C188+Прил.2!C198+Прил.2!C208)/21</f>
        <v>4.5055824960753528</v>
      </c>
      <c r="F5" s="43">
        <f>(Прил.2!C9+Прил.2!C19+Прил.2!C29+Прил.2!C39+Прил.2!C49+Прил.2!C59+Прил.2!C69+Прил.2!C79+Прил.2!C89+Прил.2!C99+Прил.2!C109+Прил.2!C119+Прил.2!C129+Прил.2!C139+Прил.2!C149+Прил.2!C159+Прил.2!C169+Прил.2!C179+Прил.2!C189+Прил.2!C199+Прил.2!C209)/21</f>
        <v>4.9876984126984132</v>
      </c>
      <c r="G5" s="43">
        <f>(Прил.2!C10+Прил.2!C20+Прил.2!C30+Прил.2!C40+Прил.2!C50+Прил.2!C60+Прил.2!C70+Прил.2!C80+Прил.2!C90+Прил.2!C100+Прил.2!C110+Прил.2!C120+Прил.2!C130+Прил.2!C140+Прил.2!C150+Прил.2!C160+Прил.2!C170+Прил.2!C180+Прил.2!C190+Прил.2!C200+Прил.2!C210)/21</f>
        <v>5</v>
      </c>
      <c r="H5" s="43">
        <f>(Прил.2!C11+Прил.2!C21+Прил.2!C31+Прил.2!C41+Прил.2!C51+Прил.2!C61+Прил.2!C71+Прил.2!C81+Прил.2!C91+Прил.2!C101+Прил.2!C111+Прил.2!C121+Прил.2!C131+Прил.2!C141+Прил.2!C151+Прил.2!C161+Прил.2!C171+Прил.2!C181+Прил.2!C191+Прил.2!C201+Прил.2!C211)/21</f>
        <v>4.9270648002790862</v>
      </c>
      <c r="I5" s="43">
        <f>(Прил.2!C12+Прил.2!C22+Прил.2!C32+Прил.2!C42+Прил.2!C52+Прил.2!C62+Прил.2!C72+Прил.2!C82+Прил.2!C92+Прил.2!C102+Прил.2!C112+Прил.2!C122+Прил.2!C132+Прил.2!C142+Прил.2!C152+Прил.2!C162+Прил.2!C172+Прил.2!C182+Прил.2!C192+Прил.2!C202+Прил.2!C212)/21</f>
        <v>4.9965986394557822</v>
      </c>
      <c r="J5" s="43">
        <f>(Прил.2!C13+Прил.2!C23+Прил.2!C33+Прил.2!C43+Прил.2!C53+Прил.2!C63+Прил.2!C73+Прил.2!C83+Прил.2!C93+Прил.2!C103+Прил.2!C113+Прил.2!C123+Прил.2!C133+Прил.2!C143+Прил.2!C153+Прил.2!C163+Прил.2!C173+Прил.2!C183+Прил.2!C193+Прил.2!C203+Прил.2!C213)/21</f>
        <v>4.9652305366591083</v>
      </c>
    </row>
    <row r="6" spans="1:10" x14ac:dyDescent="0.25">
      <c r="B6" s="47">
        <f>B5/5*100</f>
        <v>95.453037100994237</v>
      </c>
      <c r="C6" s="47">
        <f>C5/5*100</f>
        <v>86.663573463573499</v>
      </c>
      <c r="D6" s="47">
        <f t="shared" ref="C6:J6" si="0">D5/5*100</f>
        <v>100</v>
      </c>
      <c r="E6" s="47">
        <f t="shared" si="0"/>
        <v>90.111649921507052</v>
      </c>
      <c r="F6" s="47">
        <f t="shared" si="0"/>
        <v>99.753968253968267</v>
      </c>
      <c r="G6" s="47">
        <f t="shared" si="0"/>
        <v>100</v>
      </c>
      <c r="H6" s="47">
        <f t="shared" si="0"/>
        <v>98.541296005581728</v>
      </c>
      <c r="I6" s="47">
        <f t="shared" si="0"/>
        <v>99.931972789115648</v>
      </c>
      <c r="J6" s="47">
        <f t="shared" si="0"/>
        <v>99.304610733182159</v>
      </c>
    </row>
  </sheetData>
  <mergeCells count="3">
    <mergeCell ref="B4:J4"/>
    <mergeCell ref="H1:J1"/>
    <mergeCell ref="A2:J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tabSelected="1" workbookViewId="0">
      <pane ySplit="4" topLeftCell="A5" activePane="bottomLeft" state="frozen"/>
      <selection pane="bottomLeft" activeCell="W43" sqref="W43"/>
    </sheetView>
  </sheetViews>
  <sheetFormatPr defaultRowHeight="15" x14ac:dyDescent="0.25"/>
  <cols>
    <col min="1" max="1" width="17.140625" customWidth="1"/>
    <col min="2" max="2" width="10.42578125" style="44" bestFit="1" customWidth="1"/>
    <col min="4" max="4" width="8.85546875" style="44"/>
    <col min="6" max="6" width="8.85546875" style="44"/>
    <col min="8" max="8" width="8.85546875" style="44"/>
    <col min="10" max="10" width="8.85546875" style="44"/>
    <col min="12" max="12" width="8.85546875" style="44"/>
    <col min="14" max="14" width="8.85546875" style="44"/>
    <col min="16" max="16" width="8.85546875" style="44"/>
    <col min="18" max="18" width="8.85546875" style="44"/>
  </cols>
  <sheetData>
    <row r="1" spans="1:19" x14ac:dyDescent="0.25">
      <c r="A1" s="73" t="s">
        <v>52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4"/>
    </row>
    <row r="2" spans="1:19" x14ac:dyDescent="0.25">
      <c r="A2" s="61" t="s">
        <v>53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75"/>
    </row>
    <row r="3" spans="1:19" x14ac:dyDescent="0.25">
      <c r="A3" s="53" t="s">
        <v>1</v>
      </c>
      <c r="B3" s="68" t="s">
        <v>9</v>
      </c>
      <c r="C3" s="70"/>
      <c r="D3" s="68" t="s">
        <v>10</v>
      </c>
      <c r="E3" s="70"/>
      <c r="F3" s="68" t="s">
        <v>11</v>
      </c>
      <c r="G3" s="70"/>
      <c r="H3" s="68" t="s">
        <v>54</v>
      </c>
      <c r="I3" s="70"/>
      <c r="J3" s="68" t="s">
        <v>13</v>
      </c>
      <c r="K3" s="70"/>
      <c r="L3" s="68" t="s">
        <v>14</v>
      </c>
      <c r="M3" s="70"/>
      <c r="N3" s="68" t="s">
        <v>15</v>
      </c>
      <c r="O3" s="70"/>
      <c r="P3" s="68" t="s">
        <v>16</v>
      </c>
      <c r="Q3" s="70"/>
      <c r="R3" s="68" t="s">
        <v>55</v>
      </c>
      <c r="S3" s="70"/>
    </row>
    <row r="4" spans="1:19" ht="48.75" customHeight="1" x14ac:dyDescent="0.25">
      <c r="A4" s="55"/>
      <c r="B4" s="14" t="s">
        <v>3</v>
      </c>
      <c r="C4" s="14" t="s">
        <v>56</v>
      </c>
      <c r="D4" s="14" t="s">
        <v>3</v>
      </c>
      <c r="E4" s="14" t="s">
        <v>56</v>
      </c>
      <c r="F4" s="14" t="s">
        <v>3</v>
      </c>
      <c r="G4" s="14" t="s">
        <v>56</v>
      </c>
      <c r="H4" s="14" t="s">
        <v>3</v>
      </c>
      <c r="I4" s="14" t="s">
        <v>56</v>
      </c>
      <c r="J4" s="14" t="s">
        <v>3</v>
      </c>
      <c r="K4" s="14" t="s">
        <v>56</v>
      </c>
      <c r="L4" s="14" t="s">
        <v>3</v>
      </c>
      <c r="M4" s="14" t="s">
        <v>56</v>
      </c>
      <c r="N4" s="14" t="s">
        <v>3</v>
      </c>
      <c r="O4" s="14" t="s">
        <v>56</v>
      </c>
      <c r="P4" s="14" t="s">
        <v>3</v>
      </c>
      <c r="Q4" s="14" t="s">
        <v>56</v>
      </c>
      <c r="R4" s="14" t="s">
        <v>3</v>
      </c>
      <c r="S4" s="14" t="s">
        <v>56</v>
      </c>
    </row>
    <row r="5" spans="1:19" x14ac:dyDescent="0.25">
      <c r="A5" s="78" t="str">
        <f>Прил.2!A4</f>
        <v>1.Утверждение тарифов на услуги, предоставляемые муниципальными предприятиями и учреждениями и работы, выполняемые муниципальными предприятиями и учреждениями города Саянска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7"/>
    </row>
    <row r="6" spans="1:19" x14ac:dyDescent="0.25">
      <c r="A6" s="15"/>
      <c r="B6" s="16">
        <f>Прил.2!C5</f>
        <v>4.8234750000000002</v>
      </c>
      <c r="C6" s="17">
        <v>5</v>
      </c>
      <c r="D6" s="16">
        <f>Прил.2!C6</f>
        <v>4.6000000000000005</v>
      </c>
      <c r="E6" s="18">
        <v>3</v>
      </c>
      <c r="F6" s="19">
        <f>Прил.2!C7</f>
        <v>5</v>
      </c>
      <c r="G6" s="18">
        <v>1</v>
      </c>
      <c r="H6" s="20">
        <f>Прил.2!C8</f>
        <v>4.5907499999999999</v>
      </c>
      <c r="I6" s="17">
        <v>6</v>
      </c>
      <c r="J6" s="16">
        <f>Прил.2!C9</f>
        <v>5</v>
      </c>
      <c r="K6" s="17">
        <v>1</v>
      </c>
      <c r="L6" s="16">
        <f>Прил.2!C10</f>
        <v>5</v>
      </c>
      <c r="M6" s="17">
        <v>1</v>
      </c>
      <c r="N6" s="16">
        <f>Прил.2!C11</f>
        <v>4.8625000000000007</v>
      </c>
      <c r="O6" s="17">
        <v>5</v>
      </c>
      <c r="P6" s="20">
        <f>Прил.2!C12</f>
        <v>5</v>
      </c>
      <c r="Q6" s="17">
        <v>1</v>
      </c>
      <c r="R6" s="16">
        <f>Прил.2!C13</f>
        <v>5</v>
      </c>
      <c r="S6" s="17">
        <v>1</v>
      </c>
    </row>
    <row r="7" spans="1:19" x14ac:dyDescent="0.25">
      <c r="A7" s="78" t="str">
        <f>Прил.2!A14</f>
        <v>2. Исполнение запросов на получение архивных справок, архивных выписок и архивных копий, связанных с социальной защитой граждан, предусматривающей их пенсионное обеспечение, а также получение льгот и компенсаций в соответствии с законодательством Российской Федерации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7"/>
    </row>
    <row r="8" spans="1:19" s="10" customFormat="1" x14ac:dyDescent="0.25">
      <c r="A8" s="21"/>
      <c r="B8" s="22">
        <f>Прил.2!C15</f>
        <v>4.8334299999999999</v>
      </c>
      <c r="C8" s="23">
        <v>4</v>
      </c>
      <c r="D8" s="22">
        <f>Прил.2!C16</f>
        <v>4.3600000000000003</v>
      </c>
      <c r="E8" s="24">
        <v>9</v>
      </c>
      <c r="F8" s="25">
        <f>Прил.2!C17</f>
        <v>5</v>
      </c>
      <c r="G8" s="24">
        <v>1</v>
      </c>
      <c r="H8" s="26">
        <f>Прил.2!C18</f>
        <v>4.6581000000000001</v>
      </c>
      <c r="I8" s="23">
        <v>5</v>
      </c>
      <c r="J8" s="22">
        <f>Прил.2!C19</f>
        <v>5</v>
      </c>
      <c r="K8" s="23">
        <v>1</v>
      </c>
      <c r="L8" s="22">
        <f>Прил.2!C20</f>
        <v>5</v>
      </c>
      <c r="M8" s="23">
        <v>1</v>
      </c>
      <c r="N8" s="22">
        <f>Прил.2!C21</f>
        <v>5</v>
      </c>
      <c r="O8" s="23">
        <v>1</v>
      </c>
      <c r="P8" s="26">
        <f>Прил.2!C22</f>
        <v>5</v>
      </c>
      <c r="Q8" s="23">
        <v>1</v>
      </c>
      <c r="R8" s="22">
        <f>Прил.2!C23</f>
        <v>5</v>
      </c>
      <c r="S8" s="23">
        <v>1</v>
      </c>
    </row>
    <row r="9" spans="1:19" ht="14.45" customHeight="1" x14ac:dyDescent="0.25">
      <c r="A9" s="78" t="str">
        <f>Прил.2!A24</f>
        <v>3. Выдача разрешения на выполнение авиационных работ, парашютных прыжков, демонстрационных полетов воздушных судов, полетов беспилотных воздушных судов (за исключением полетов беспилотных воздушных судов с максимальной взлетной массой менее 0,25 кг), подъемов привязных аэростатов над территорией городского округа муниципального образования «город Саянск», а также посадку (взлет) на расположенные в границах городского округа муниципального образования «город Саянск» площадки, сведения о которых не опубликованы в документах аэронавигационной информациисадового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7"/>
    </row>
    <row r="10" spans="1:19" s="10" customFormat="1" x14ac:dyDescent="0.25">
      <c r="A10" s="27"/>
      <c r="B10" s="22">
        <f>Прил.2!C25</f>
        <v>4.9800000000000004</v>
      </c>
      <c r="C10" s="23">
        <v>1</v>
      </c>
      <c r="D10" s="22">
        <f>Прил.2!C26</f>
        <v>4.8</v>
      </c>
      <c r="E10" s="24">
        <v>1</v>
      </c>
      <c r="F10" s="25">
        <f>Прил.2!C27</f>
        <v>5</v>
      </c>
      <c r="G10" s="24">
        <v>1</v>
      </c>
      <c r="H10" s="22">
        <f>Прил.2!C28</f>
        <v>5</v>
      </c>
      <c r="I10" s="23">
        <v>1</v>
      </c>
      <c r="J10" s="22">
        <f>Прил.2!C29</f>
        <v>5</v>
      </c>
      <c r="K10" s="23">
        <v>1</v>
      </c>
      <c r="L10" s="22">
        <f>Прил.2!C30</f>
        <v>5</v>
      </c>
      <c r="M10" s="23">
        <v>1</v>
      </c>
      <c r="N10" s="22">
        <f>Прил.2!C31</f>
        <v>5</v>
      </c>
      <c r="O10" s="23">
        <v>1</v>
      </c>
      <c r="P10" s="22">
        <f>Прил.2!C32</f>
        <v>5</v>
      </c>
      <c r="Q10" s="23">
        <v>1</v>
      </c>
      <c r="R10" s="22">
        <f>Прил.2!C33</f>
        <v>5</v>
      </c>
      <c r="S10" s="23">
        <v>1</v>
      </c>
    </row>
    <row r="11" spans="1:19" ht="18" customHeight="1" x14ac:dyDescent="0.25">
      <c r="A11" s="78" t="str">
        <f>Прил.2!A34</f>
        <v>4. Утверждение схемы расположения земельного участка или земельных участков на кадастровом плане территории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7"/>
    </row>
    <row r="12" spans="1:19" s="10" customFormat="1" x14ac:dyDescent="0.25">
      <c r="A12" s="21"/>
      <c r="B12" s="22">
        <f>Прил.2!C35</f>
        <v>4.6021999999999998</v>
      </c>
      <c r="C12" s="23">
        <v>12</v>
      </c>
      <c r="D12" s="22">
        <f>Прил.2!C36</f>
        <v>4.5999999999999996</v>
      </c>
      <c r="E12" s="24">
        <v>3</v>
      </c>
      <c r="F12" s="25">
        <f>Прил.2!C37</f>
        <v>5</v>
      </c>
      <c r="G12" s="24">
        <v>1</v>
      </c>
      <c r="H12" s="26">
        <f>Прил.2!C38</f>
        <v>4.2240000000000002</v>
      </c>
      <c r="I12" s="23">
        <v>12</v>
      </c>
      <c r="J12" s="22">
        <f>Прил.2!C39</f>
        <v>5</v>
      </c>
      <c r="K12" s="23">
        <v>1</v>
      </c>
      <c r="L12" s="22">
        <f>Прил.2!C40</f>
        <v>5</v>
      </c>
      <c r="M12" s="23">
        <v>1</v>
      </c>
      <c r="N12" s="22">
        <f>Прил.2!C41</f>
        <v>3.75</v>
      </c>
      <c r="O12" s="23">
        <v>6</v>
      </c>
      <c r="P12" s="26">
        <f>Прил.2!C42</f>
        <v>5</v>
      </c>
      <c r="Q12" s="23">
        <v>1</v>
      </c>
      <c r="R12" s="22">
        <f>Прил.2!C43</f>
        <v>5</v>
      </c>
      <c r="S12" s="23">
        <v>1</v>
      </c>
    </row>
    <row r="13" spans="1:19" ht="18.75" customHeight="1" x14ac:dyDescent="0.25">
      <c r="A13" s="78" t="str">
        <f>Прил.2!A44</f>
        <v>5. Выдача градостроительного плана земельного участка, расположенного на территории городского округа муниципального образования "город Саянск"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7"/>
    </row>
    <row r="14" spans="1:19" s="10" customFormat="1" x14ac:dyDescent="0.25">
      <c r="A14" s="21"/>
      <c r="B14" s="22">
        <f>Прил.2!C45</f>
        <v>4.6642200000000003</v>
      </c>
      <c r="C14" s="23">
        <v>10</v>
      </c>
      <c r="D14" s="22">
        <f>Прил.2!C46</f>
        <v>3.6000000000000005</v>
      </c>
      <c r="E14" s="24">
        <v>12</v>
      </c>
      <c r="F14" s="25">
        <f>Прил.2!C47</f>
        <v>5</v>
      </c>
      <c r="G14" s="24">
        <v>1</v>
      </c>
      <c r="H14" s="26">
        <f>Прил.2!C48</f>
        <v>4.3474000000000004</v>
      </c>
      <c r="I14" s="23">
        <v>10</v>
      </c>
      <c r="J14" s="22">
        <f>Прил.2!C49</f>
        <v>5</v>
      </c>
      <c r="K14" s="23">
        <v>1</v>
      </c>
      <c r="L14" s="22">
        <f>Прил.2!C50</f>
        <v>5</v>
      </c>
      <c r="M14" s="23">
        <v>1</v>
      </c>
      <c r="N14" s="22">
        <f>Прил.2!C51</f>
        <v>5</v>
      </c>
      <c r="O14" s="23">
        <v>1</v>
      </c>
      <c r="P14" s="26">
        <f>Прил.2!C52</f>
        <v>5</v>
      </c>
      <c r="Q14" s="23">
        <v>1</v>
      </c>
      <c r="R14" s="22">
        <f>Прил.2!C53</f>
        <v>5</v>
      </c>
      <c r="S14" s="23">
        <v>1</v>
      </c>
    </row>
    <row r="15" spans="1:19" x14ac:dyDescent="0.25">
      <c r="A15" s="78" t="str">
        <f>Прил.2!A54</f>
        <v>6.Выдача разрешений на установку и эксплуатацию рекламных конструкций, аннулирование таких разрешений, выдача предписаний о демонтаже рекламных конструкций на территории муниципального образования «город Саянск»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7"/>
    </row>
    <row r="16" spans="1:19" s="10" customFormat="1" x14ac:dyDescent="0.25">
      <c r="A16" s="21"/>
      <c r="B16" s="22">
        <f>Прил.2!C55</f>
        <v>4.4798499999999999</v>
      </c>
      <c r="C16" s="23">
        <v>13</v>
      </c>
      <c r="D16" s="22">
        <f>Прил.2!C56</f>
        <v>3.4000000000000004</v>
      </c>
      <c r="E16" s="24">
        <v>13</v>
      </c>
      <c r="F16" s="25">
        <f>Прил.2!C57</f>
        <v>5</v>
      </c>
      <c r="G16" s="24">
        <v>1</v>
      </c>
      <c r="H16" s="26">
        <f>Прил.2!C58</f>
        <v>3.7995000000000001</v>
      </c>
      <c r="I16" s="23">
        <v>15</v>
      </c>
      <c r="J16" s="22">
        <f>Прил.2!C59</f>
        <v>5</v>
      </c>
      <c r="K16" s="23">
        <v>1</v>
      </c>
      <c r="L16" s="22">
        <f>Прил.2!C60</f>
        <v>5</v>
      </c>
      <c r="M16" s="23">
        <v>1</v>
      </c>
      <c r="N16" s="22">
        <f>Прил.2!C61</f>
        <v>5</v>
      </c>
      <c r="O16" s="23">
        <v>1</v>
      </c>
      <c r="P16" s="26">
        <f>Прил.2!C62</f>
        <v>5</v>
      </c>
      <c r="Q16" s="23">
        <v>1</v>
      </c>
      <c r="R16" s="22">
        <f>Прил.2!C63</f>
        <v>5</v>
      </c>
      <c r="S16" s="23">
        <v>1</v>
      </c>
    </row>
    <row r="17" spans="1:19" ht="27.75" customHeight="1" x14ac:dyDescent="0.25">
      <c r="A17" s="78" t="str">
        <f>Прил.2!A64</f>
        <v>7. Выдача разрешения на вырубку зеленых насаждений и проведение компенсационного озеленения  на территории городского округа муниципального образования "город Саянск"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7"/>
    </row>
    <row r="18" spans="1:19" s="10" customFormat="1" x14ac:dyDescent="0.25">
      <c r="A18" s="27"/>
      <c r="B18" s="28">
        <f>Прил.2!C65</f>
        <v>4.8187499999999996</v>
      </c>
      <c r="C18" s="23">
        <v>5</v>
      </c>
      <c r="D18" s="22">
        <f>Прил.2!C66</f>
        <v>4.5</v>
      </c>
      <c r="E18" s="24">
        <v>4</v>
      </c>
      <c r="F18" s="25">
        <f>Прил.2!C67</f>
        <v>5</v>
      </c>
      <c r="G18" s="24">
        <v>1</v>
      </c>
      <c r="H18" s="26">
        <f>Прил.2!C68</f>
        <v>4.5625</v>
      </c>
      <c r="I18" s="23">
        <v>7</v>
      </c>
      <c r="J18" s="22">
        <f>Прил.2!C69</f>
        <v>5</v>
      </c>
      <c r="K18" s="23">
        <v>1</v>
      </c>
      <c r="L18" s="22">
        <f>Прил.2!C70</f>
        <v>5</v>
      </c>
      <c r="M18" s="23">
        <v>1</v>
      </c>
      <c r="N18" s="22">
        <f>Прил.2!C71</f>
        <v>5</v>
      </c>
      <c r="O18" s="23">
        <v>1</v>
      </c>
      <c r="P18" s="26">
        <f>Прил.2!C72</f>
        <v>5</v>
      </c>
      <c r="Q18" s="23">
        <v>1</v>
      </c>
      <c r="R18" s="22">
        <f>Прил.2!C73</f>
        <v>5</v>
      </c>
      <c r="S18" s="23">
        <v>1</v>
      </c>
    </row>
    <row r="19" spans="1:19" ht="29.45" customHeight="1" x14ac:dyDescent="0.25">
      <c r="A19" s="78" t="str">
        <f>Прил.2!A74</f>
        <v>8. Выдача акта освидетельствования проведения основных работ по строительству (реконструкции) объекта индивидуального жилищного строительства, осуществляемому с привлечением средств материнского (семейного) капитала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7"/>
    </row>
    <row r="20" spans="1:19" s="11" customFormat="1" x14ac:dyDescent="0.25">
      <c r="A20" s="29"/>
      <c r="B20" s="30">
        <f>Прил.2!C75</f>
        <v>4.68642</v>
      </c>
      <c r="C20" s="31">
        <v>9</v>
      </c>
      <c r="D20" s="30">
        <f>Прил.2!C76</f>
        <v>3.6000000000000005</v>
      </c>
      <c r="E20" s="32">
        <v>12</v>
      </c>
      <c r="F20" s="33">
        <f>Прил.2!C77</f>
        <v>5</v>
      </c>
      <c r="G20" s="32">
        <v>1</v>
      </c>
      <c r="H20" s="34">
        <f>Прил.2!C78</f>
        <v>4.4214000000000002</v>
      </c>
      <c r="I20" s="31">
        <v>9</v>
      </c>
      <c r="J20" s="30">
        <f>Прил.2!C79</f>
        <v>5</v>
      </c>
      <c r="K20" s="31">
        <v>1</v>
      </c>
      <c r="L20" s="30">
        <f>Прил.2!C80</f>
        <v>5</v>
      </c>
      <c r="M20" s="31">
        <v>1</v>
      </c>
      <c r="N20" s="30">
        <f>Прил.2!C81</f>
        <v>5</v>
      </c>
      <c r="O20" s="31">
        <v>1</v>
      </c>
      <c r="P20" s="34">
        <f>Прил.2!C82</f>
        <v>5</v>
      </c>
      <c r="Q20" s="31">
        <v>1</v>
      </c>
      <c r="R20" s="30">
        <f>Прил.2!C83</f>
        <v>5</v>
      </c>
      <c r="S20" s="31">
        <v>1</v>
      </c>
    </row>
    <row r="21" spans="1:19" ht="15" customHeight="1" x14ac:dyDescent="0.25">
      <c r="A21" s="78" t="str">
        <f>Прил.2!A84</f>
        <v>9.Предоставление сведений о ранее приватизированном имуществе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</row>
    <row r="22" spans="1:19" ht="15" customHeight="1" x14ac:dyDescent="0.25">
      <c r="A22" s="37"/>
      <c r="B22" s="19">
        <f>Прил.2!C85</f>
        <v>4.9558599999999995</v>
      </c>
      <c r="C22" s="82">
        <v>2</v>
      </c>
      <c r="D22" s="19">
        <f>Прил.2!C86</f>
        <v>4.5999999999999996</v>
      </c>
      <c r="E22" s="17">
        <v>3</v>
      </c>
      <c r="F22" s="19">
        <f>Прил.2!C87</f>
        <v>5</v>
      </c>
      <c r="G22" s="17">
        <v>1</v>
      </c>
      <c r="H22" s="19">
        <f>Прил.2!C88</f>
        <v>4.9862000000000002</v>
      </c>
      <c r="I22" s="17">
        <v>2</v>
      </c>
      <c r="J22" s="19">
        <f>Прил.2!C89</f>
        <v>5</v>
      </c>
      <c r="K22" s="17">
        <v>1</v>
      </c>
      <c r="L22" s="19">
        <f>Прил.2!C90</f>
        <v>5</v>
      </c>
      <c r="M22" s="17">
        <v>1</v>
      </c>
      <c r="N22" s="19">
        <f>Прил.2!C91</f>
        <v>5</v>
      </c>
      <c r="O22" s="17">
        <v>1</v>
      </c>
      <c r="P22" s="19">
        <f>Прил.2!C92</f>
        <v>5</v>
      </c>
      <c r="Q22" s="17">
        <v>1</v>
      </c>
      <c r="R22" s="19">
        <f>Прил.2!C93</f>
        <v>5</v>
      </c>
      <c r="S22" s="17">
        <v>1</v>
      </c>
    </row>
    <row r="23" spans="1:19" ht="15" customHeight="1" x14ac:dyDescent="0.25">
      <c r="A23" s="78" t="str">
        <f>Прил.2!A94</f>
        <v>10. Оформление изменений в договоры социального найма, договоры найма жилых помещений специализированного жилищного фонда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7"/>
    </row>
    <row r="24" spans="1:19" ht="15" customHeight="1" x14ac:dyDescent="0.25">
      <c r="A24" s="37"/>
      <c r="B24" s="19">
        <f>Прил.2!C95</f>
        <v>4.7264549999999996</v>
      </c>
      <c r="C24" s="17">
        <v>7</v>
      </c>
      <c r="D24" s="19">
        <f>Прил.2!C96</f>
        <v>4.2</v>
      </c>
      <c r="E24" s="17">
        <v>11</v>
      </c>
      <c r="F24" s="19">
        <f>Прил.2!C97</f>
        <v>5</v>
      </c>
      <c r="G24" s="17">
        <v>1</v>
      </c>
      <c r="H24" s="19">
        <f>Прил.2!C98</f>
        <v>4.3548499999999999</v>
      </c>
      <c r="I24" s="17">
        <v>10</v>
      </c>
      <c r="J24" s="19">
        <f>Прил.2!C99</f>
        <v>5</v>
      </c>
      <c r="K24" s="17">
        <v>1</v>
      </c>
      <c r="L24" s="19">
        <f>Прил.2!C100</f>
        <v>5</v>
      </c>
      <c r="M24" s="17">
        <v>1</v>
      </c>
      <c r="N24" s="19">
        <f>Прил.2!C101</f>
        <v>5</v>
      </c>
      <c r="O24" s="17">
        <v>1</v>
      </c>
      <c r="P24" s="19">
        <f>Прил.2!C102</f>
        <v>5</v>
      </c>
      <c r="Q24" s="17">
        <v>1</v>
      </c>
      <c r="R24" s="19">
        <f>Прил.2!C103</f>
        <v>5</v>
      </c>
      <c r="S24" s="17">
        <v>1</v>
      </c>
    </row>
    <row r="25" spans="1:19" ht="15" customHeight="1" x14ac:dyDescent="0.25">
      <c r="A25" s="72" t="str">
        <f>Прил.2!A104</f>
        <v>11. Предоставление молодым семьям социальных выплат на приобретение (строительство) жилья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7"/>
    </row>
    <row r="26" spans="1:19" ht="15" customHeight="1" x14ac:dyDescent="0.25">
      <c r="A26" s="38"/>
      <c r="B26" s="19">
        <f>Прил.2!C105</f>
        <v>4.7988983333333337</v>
      </c>
      <c r="C26" s="17">
        <v>6</v>
      </c>
      <c r="D26" s="19">
        <f>Прил.2!C106</f>
        <v>4.4333333333333336</v>
      </c>
      <c r="E26" s="17">
        <v>6</v>
      </c>
      <c r="F26" s="19">
        <f>Прил.2!C107</f>
        <v>5</v>
      </c>
      <c r="G26" s="17">
        <v>1</v>
      </c>
      <c r="H26" s="19">
        <f>Прил.2!C108</f>
        <v>4.5185500000000003</v>
      </c>
      <c r="I26" s="17">
        <v>8</v>
      </c>
      <c r="J26" s="19">
        <f>Прил.2!C109</f>
        <v>5</v>
      </c>
      <c r="K26" s="17">
        <v>1</v>
      </c>
      <c r="L26" s="19">
        <f>Прил.2!C110</f>
        <v>5</v>
      </c>
      <c r="M26" s="17">
        <v>1</v>
      </c>
      <c r="N26" s="19">
        <f>Прил.2!C111</f>
        <v>5</v>
      </c>
      <c r="O26" s="17">
        <v>1</v>
      </c>
      <c r="P26" s="19">
        <f>Прил.2!C112</f>
        <v>5</v>
      </c>
      <c r="Q26" s="17">
        <v>1</v>
      </c>
      <c r="R26" s="19">
        <f>Прил.2!C113</f>
        <v>5</v>
      </c>
      <c r="S26" s="17">
        <v>1</v>
      </c>
    </row>
    <row r="27" spans="1:19" ht="15" customHeight="1" x14ac:dyDescent="0.25">
      <c r="A27" s="72" t="str">
        <f>Прил.2!A114</f>
        <v>12. Принятие граждан на учет в качестве нуждающихся в жилых помещениях, предоставляемых по договорам социального найма, на территории муниципального образования "город Саянск"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7"/>
    </row>
    <row r="28" spans="1:19" ht="15" customHeight="1" x14ac:dyDescent="0.25">
      <c r="A28" s="38"/>
      <c r="B28" s="19">
        <f>Прил.2!C115</f>
        <v>4.7188400000000001</v>
      </c>
      <c r="C28" s="17">
        <v>8</v>
      </c>
      <c r="D28" s="19">
        <f>Прил.2!C116</f>
        <v>4.7</v>
      </c>
      <c r="E28" s="17">
        <v>2</v>
      </c>
      <c r="F28" s="19">
        <f>Прил.2!C117</f>
        <v>5</v>
      </c>
      <c r="G28" s="17">
        <v>1</v>
      </c>
      <c r="H28" s="19">
        <f>Прил.2!C118</f>
        <v>4.1628000000000007</v>
      </c>
      <c r="I28" s="17">
        <v>13</v>
      </c>
      <c r="J28" s="19">
        <f>Прил.2!C119</f>
        <v>5</v>
      </c>
      <c r="K28" s="17">
        <v>1</v>
      </c>
      <c r="L28" s="19">
        <f>Прил.2!C120</f>
        <v>5</v>
      </c>
      <c r="M28" s="17">
        <v>1</v>
      </c>
      <c r="N28" s="19">
        <f>Прил.2!C121</f>
        <v>5</v>
      </c>
      <c r="O28" s="17">
        <v>1</v>
      </c>
      <c r="P28" s="19">
        <f>Прил.2!C122</f>
        <v>5</v>
      </c>
      <c r="Q28" s="17">
        <v>1</v>
      </c>
      <c r="R28" s="19">
        <f>Прил.2!C123</f>
        <v>5</v>
      </c>
      <c r="S28" s="17">
        <v>1</v>
      </c>
    </row>
    <row r="29" spans="1:19" ht="16.899999999999999" customHeight="1" x14ac:dyDescent="0.25">
      <c r="A29" s="72" t="str">
        <f>Прил.2!A124</f>
        <v>13. Передача жилых помещений муниципального жилищного фонда в собственность граждан в порядке приватизации на территории муниципального образования "город Саянск"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7"/>
    </row>
    <row r="30" spans="1:19" ht="15" customHeight="1" x14ac:dyDescent="0.25">
      <c r="A30" s="38"/>
      <c r="B30" s="19">
        <f>Прил.2!C125</f>
        <v>4.7175500000000001</v>
      </c>
      <c r="C30" s="17">
        <v>8</v>
      </c>
      <c r="D30" s="19">
        <f>Прил.2!C126</f>
        <v>4.4000000000000004</v>
      </c>
      <c r="E30" s="17">
        <v>7</v>
      </c>
      <c r="F30" s="19">
        <f>Прил.2!C127</f>
        <v>5</v>
      </c>
      <c r="G30" s="17">
        <v>1</v>
      </c>
      <c r="H30" s="19">
        <f>Прил.2!C128</f>
        <v>4.2584999999999997</v>
      </c>
      <c r="I30" s="17">
        <v>11</v>
      </c>
      <c r="J30" s="19">
        <f>Прил.2!C129</f>
        <v>5</v>
      </c>
      <c r="K30" s="17">
        <v>1</v>
      </c>
      <c r="L30" s="19">
        <f>Прил.2!C130</f>
        <v>5</v>
      </c>
      <c r="M30" s="17">
        <v>1</v>
      </c>
      <c r="N30" s="19">
        <f>Прил.2!C131</f>
        <v>5</v>
      </c>
      <c r="O30" s="17">
        <v>1</v>
      </c>
      <c r="P30" s="19">
        <f>Прил.2!C132</f>
        <v>5</v>
      </c>
      <c r="Q30" s="17">
        <v>1</v>
      </c>
      <c r="R30" s="19">
        <f>Прил.2!C133</f>
        <v>5</v>
      </c>
      <c r="S30" s="17">
        <v>1</v>
      </c>
    </row>
    <row r="31" spans="1:19" ht="15" customHeight="1" x14ac:dyDescent="0.25">
      <c r="A31" s="72" t="str">
        <f>Прил.2!A134</f>
        <v>14. Признание помещения жилым помещением, жилого помещения не пригодным для проживания и многоквартирного дома аварийным и подлежащим сносу или реконструкции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7"/>
    </row>
    <row r="32" spans="1:19" ht="15" customHeight="1" x14ac:dyDescent="0.25">
      <c r="A32" s="38"/>
      <c r="B32" s="19">
        <f>Прил.2!C135</f>
        <v>4.6530000000000005</v>
      </c>
      <c r="C32" s="17">
        <v>11</v>
      </c>
      <c r="D32" s="19">
        <f>Прил.2!C136</f>
        <v>4.2</v>
      </c>
      <c r="E32" s="17">
        <v>11</v>
      </c>
      <c r="F32" s="19">
        <f>Прил.2!C137</f>
        <v>5</v>
      </c>
      <c r="G32" s="17">
        <v>1</v>
      </c>
      <c r="H32" s="19">
        <f>Прил.2!C138</f>
        <v>4.1100000000000003</v>
      </c>
      <c r="I32" s="17">
        <v>14</v>
      </c>
      <c r="J32" s="19">
        <f>Прил.2!C139</f>
        <v>5</v>
      </c>
      <c r="K32" s="17">
        <v>1</v>
      </c>
      <c r="L32" s="19">
        <f>Прил.2!C140</f>
        <v>5</v>
      </c>
      <c r="M32" s="17">
        <v>1</v>
      </c>
      <c r="N32" s="19">
        <f>Прил.2!C141</f>
        <v>5</v>
      </c>
      <c r="O32" s="17">
        <v>1</v>
      </c>
      <c r="P32" s="19">
        <f>Прил.2!C142</f>
        <v>5</v>
      </c>
      <c r="Q32" s="17">
        <v>1</v>
      </c>
      <c r="R32" s="19">
        <f>Прил.2!C143</f>
        <v>5</v>
      </c>
      <c r="S32" s="17">
        <v>1</v>
      </c>
    </row>
    <row r="33" spans="1:19" ht="15" customHeight="1" x14ac:dyDescent="0.25">
      <c r="A33" s="72" t="str">
        <f>Прил.2!A144</f>
        <v>15. Выдача выписки из реестра муниципального имущества муниципального образования "город Саянск"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7"/>
    </row>
    <row r="34" spans="1:19" ht="15" customHeight="1" x14ac:dyDescent="0.25">
      <c r="A34" s="38"/>
      <c r="B34" s="19">
        <f>Прил.2!C145</f>
        <v>4.9800000000000004</v>
      </c>
      <c r="C34" s="17">
        <v>1</v>
      </c>
      <c r="D34" s="19">
        <f>Прил.2!C146</f>
        <v>4.8</v>
      </c>
      <c r="E34" s="17">
        <v>1</v>
      </c>
      <c r="F34" s="19">
        <f>Прил.2!C147</f>
        <v>5</v>
      </c>
      <c r="G34" s="17">
        <v>1</v>
      </c>
      <c r="H34" s="19">
        <f>Прил.2!C148</f>
        <v>5</v>
      </c>
      <c r="I34" s="17">
        <v>1</v>
      </c>
      <c r="J34" s="19">
        <f>Прил.2!C149</f>
        <v>5</v>
      </c>
      <c r="K34" s="17">
        <v>1</v>
      </c>
      <c r="L34" s="19">
        <f>Прил.2!C150</f>
        <v>5</v>
      </c>
      <c r="M34" s="17">
        <v>1</v>
      </c>
      <c r="N34" s="19">
        <f>Прил.2!C151</f>
        <v>5</v>
      </c>
      <c r="O34" s="17">
        <v>1</v>
      </c>
      <c r="P34" s="19">
        <f>Прил.2!C152</f>
        <v>5</v>
      </c>
      <c r="Q34" s="17">
        <v>1</v>
      </c>
      <c r="R34" s="19">
        <f>Прил.2!C153</f>
        <v>5</v>
      </c>
      <c r="S34" s="17">
        <v>1</v>
      </c>
    </row>
    <row r="35" spans="1:19" ht="15" customHeight="1" x14ac:dyDescent="0.25">
      <c r="A35" s="72" t="str">
        <f>Прил.2!A154</f>
        <v>16. Организация отдыха детей в каникулярное время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7"/>
    </row>
    <row r="36" spans="1:19" ht="15" customHeight="1" x14ac:dyDescent="0.25">
      <c r="A36" s="38"/>
      <c r="B36" s="19">
        <f>Прил.2!C155</f>
        <v>4.8248266666666666</v>
      </c>
      <c r="C36" s="17">
        <v>5</v>
      </c>
      <c r="D36" s="19">
        <f>Прил.2!C156</f>
        <v>4.3777777777777782</v>
      </c>
      <c r="E36" s="17">
        <v>8</v>
      </c>
      <c r="F36" s="19">
        <f>Прил.2!C157</f>
        <v>5</v>
      </c>
      <c r="G36" s="17">
        <v>1</v>
      </c>
      <c r="H36" s="19">
        <f>Прил.2!C158</f>
        <v>4.6605333333333334</v>
      </c>
      <c r="I36" s="17">
        <v>5</v>
      </c>
      <c r="J36" s="19">
        <f>Прил.2!C159</f>
        <v>5</v>
      </c>
      <c r="K36" s="17">
        <v>1</v>
      </c>
      <c r="L36" s="19">
        <f>Прил.2!C160</f>
        <v>5</v>
      </c>
      <c r="M36" s="17">
        <v>1</v>
      </c>
      <c r="N36" s="19">
        <f>Прил.2!C161</f>
        <v>5</v>
      </c>
      <c r="O36" s="17">
        <v>1</v>
      </c>
      <c r="P36" s="19">
        <f>Прил.2!C162</f>
        <v>5</v>
      </c>
      <c r="Q36" s="17">
        <v>1</v>
      </c>
      <c r="R36" s="19">
        <f>Прил.2!C163</f>
        <v>4.8888888888888893</v>
      </c>
      <c r="S36" s="17">
        <v>2</v>
      </c>
    </row>
    <row r="37" spans="1:19" ht="15" customHeight="1" x14ac:dyDescent="0.25">
      <c r="A37" s="72" t="str">
        <f>Прил.2!A164</f>
        <v>17. Предоставление информации об организации общедоступного и бесплатного начального общего, основного общего, среднего общего образования в муниципальных образовательных учреждениях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7"/>
    </row>
    <row r="38" spans="1:19" ht="15" customHeight="1" x14ac:dyDescent="0.25">
      <c r="A38" s="38"/>
      <c r="B38" s="19">
        <f>Прил.2!C165</f>
        <v>4.7320399999999996</v>
      </c>
      <c r="C38" s="17">
        <v>7</v>
      </c>
      <c r="D38" s="19">
        <f>Прил.2!C166</f>
        <v>4.4333333333333336</v>
      </c>
      <c r="E38" s="17">
        <v>6</v>
      </c>
      <c r="F38" s="19">
        <f>Прил.2!C167</f>
        <v>5</v>
      </c>
      <c r="G38" s="17">
        <v>1</v>
      </c>
      <c r="H38" s="19">
        <f>Прил.2!C168</f>
        <v>4.5234666666666667</v>
      </c>
      <c r="I38" s="17">
        <v>8</v>
      </c>
      <c r="J38" s="19">
        <f>Прил.2!C169</f>
        <v>4.7416666666666671</v>
      </c>
      <c r="K38" s="17">
        <v>2</v>
      </c>
      <c r="L38" s="19">
        <f>Прил.2!C170</f>
        <v>5</v>
      </c>
      <c r="M38" s="17">
        <v>1</v>
      </c>
      <c r="N38" s="19">
        <f>Прил.2!C171</f>
        <v>4.9083333333333332</v>
      </c>
      <c r="O38" s="17">
        <v>4</v>
      </c>
      <c r="P38" s="19">
        <f>Прил.2!C172</f>
        <v>5</v>
      </c>
      <c r="Q38" s="17">
        <v>1</v>
      </c>
      <c r="R38" s="19">
        <f>Прил.2!C173</f>
        <v>4.666666666666667</v>
      </c>
      <c r="S38" s="17">
        <v>4</v>
      </c>
    </row>
    <row r="39" spans="1:19" ht="15" customHeight="1" x14ac:dyDescent="0.25">
      <c r="A39" s="72" t="str">
        <f>Прил.2!A174</f>
        <v>18. Постановка на учет и направление детей в образовательные учреждения, реализующие образовательные программы дошкольного образования 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7"/>
    </row>
    <row r="40" spans="1:19" ht="15" customHeight="1" x14ac:dyDescent="0.25">
      <c r="A40" s="38"/>
      <c r="B40" s="19">
        <f>Прил.2!C175</f>
        <v>4.829505384615385</v>
      </c>
      <c r="C40" s="17">
        <v>4</v>
      </c>
      <c r="D40" s="19">
        <f>Прил.2!C176</f>
        <v>4.4923076923076923</v>
      </c>
      <c r="E40" s="17">
        <v>5</v>
      </c>
      <c r="F40" s="19">
        <f>Прил.2!C177</f>
        <v>5</v>
      </c>
      <c r="G40" s="17">
        <v>1</v>
      </c>
      <c r="H40" s="19">
        <f>Прил.2!C178</f>
        <v>4.612453846153846</v>
      </c>
      <c r="I40" s="17">
        <v>5</v>
      </c>
      <c r="J40" s="19">
        <f>Прил.2!C179</f>
        <v>5</v>
      </c>
      <c r="K40" s="17">
        <v>1</v>
      </c>
      <c r="L40" s="19">
        <f>Прил.2!C180</f>
        <v>5</v>
      </c>
      <c r="M40" s="17">
        <v>1</v>
      </c>
      <c r="N40" s="19">
        <f>Прил.2!C181</f>
        <v>4.9653846153846155</v>
      </c>
      <c r="O40" s="17">
        <v>3</v>
      </c>
      <c r="P40" s="19">
        <f>Прил.2!C182</f>
        <v>5</v>
      </c>
      <c r="Q40" s="17">
        <v>1</v>
      </c>
      <c r="R40" s="19">
        <f>Прил.2!C183</f>
        <v>5</v>
      </c>
      <c r="S40" s="17">
        <v>1</v>
      </c>
    </row>
    <row r="41" spans="1:19" ht="16.5" customHeight="1" x14ac:dyDescent="0.25">
      <c r="A41" s="72" t="str">
        <f>Прил.2!A184</f>
        <v>19.Запись на обучение по дополнительной общеобразовательной программе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4"/>
    </row>
    <row r="42" spans="1:19" ht="15" customHeight="1" x14ac:dyDescent="0.25">
      <c r="A42" s="38"/>
      <c r="B42" s="19">
        <f>Прил.2!C185</f>
        <v>4.7199185714285719</v>
      </c>
      <c r="C42" s="17">
        <v>8</v>
      </c>
      <c r="D42" s="19">
        <f>Прил.2!C186</f>
        <v>4.3</v>
      </c>
      <c r="E42" s="17">
        <v>10</v>
      </c>
      <c r="F42" s="19">
        <f>Прил.2!C187</f>
        <v>5</v>
      </c>
      <c r="G42" s="17">
        <v>1</v>
      </c>
      <c r="H42" s="19">
        <f>Прил.2!C188</f>
        <v>4.424728571428572</v>
      </c>
      <c r="I42" s="17">
        <v>9</v>
      </c>
      <c r="J42" s="19">
        <f>Прил.2!C189</f>
        <v>5</v>
      </c>
      <c r="K42" s="17">
        <v>1</v>
      </c>
      <c r="L42" s="19">
        <f>Прил.2!C190</f>
        <v>5</v>
      </c>
      <c r="M42" s="17">
        <v>1</v>
      </c>
      <c r="N42" s="19">
        <f>Прил.2!C191</f>
        <v>4.9821428571428577</v>
      </c>
      <c r="O42" s="17">
        <v>2</v>
      </c>
      <c r="P42" s="19">
        <f>Прил.2!C192</f>
        <v>4.9285714285714288</v>
      </c>
      <c r="Q42" s="17">
        <v>2</v>
      </c>
      <c r="R42" s="19">
        <f>Прил.2!C193</f>
        <v>4.7142857142857144</v>
      </c>
      <c r="S42" s="17">
        <v>3</v>
      </c>
    </row>
    <row r="43" spans="1:19" ht="15" customHeight="1" x14ac:dyDescent="0.25">
      <c r="A43" s="72" t="str">
        <f>Прил.2!A194</f>
        <v>20. Предоставление информации об организации дополнительного образования в муниципальных учреждениях дополнительного образования сферы культуры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7"/>
    </row>
    <row r="44" spans="1:19" ht="15" customHeight="1" x14ac:dyDescent="0.25">
      <c r="A44" s="38"/>
      <c r="B44" s="19">
        <f>Прил.2!C195</f>
        <v>4.8356700000000004</v>
      </c>
      <c r="C44" s="82">
        <v>3</v>
      </c>
      <c r="D44" s="19">
        <f>Прил.2!C196</f>
        <v>4.2</v>
      </c>
      <c r="E44" s="17">
        <v>11</v>
      </c>
      <c r="F44" s="19">
        <f>Прил.2!C197</f>
        <v>5</v>
      </c>
      <c r="G44" s="17">
        <v>1</v>
      </c>
      <c r="H44" s="19">
        <f>Прил.2!C198</f>
        <v>4.7188999999999997</v>
      </c>
      <c r="I44" s="17">
        <v>3</v>
      </c>
      <c r="J44" s="19">
        <f>Прил.2!C199</f>
        <v>5</v>
      </c>
      <c r="K44" s="17">
        <v>1</v>
      </c>
      <c r="L44" s="19">
        <f>Прил.2!C200</f>
        <v>5</v>
      </c>
      <c r="M44" s="17">
        <v>1</v>
      </c>
      <c r="N44" s="19">
        <f>Прил.2!C201</f>
        <v>5</v>
      </c>
      <c r="O44" s="17">
        <v>1</v>
      </c>
      <c r="P44" s="19">
        <f>Прил.2!C202</f>
        <v>5</v>
      </c>
      <c r="Q44" s="17">
        <v>1</v>
      </c>
      <c r="R44" s="19">
        <f>Прил.2!C203</f>
        <v>5</v>
      </c>
      <c r="S44" s="17">
        <v>1</v>
      </c>
    </row>
    <row r="45" spans="1:19" ht="15" customHeight="1" x14ac:dyDescent="0.25">
      <c r="A45" s="72" t="str">
        <f>Прил.2!A204</f>
        <v>21. 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графиках" в образовательных учреждениях в сфере культуры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7"/>
    </row>
    <row r="46" spans="1:19" ht="15" customHeight="1" x14ac:dyDescent="0.25">
      <c r="A46" s="38"/>
      <c r="B46" s="19">
        <f>Прил.2!C205</f>
        <v>4.8447800000000001</v>
      </c>
      <c r="C46" s="82">
        <v>3</v>
      </c>
      <c r="D46" s="19">
        <f>Прил.2!C206</f>
        <v>4.4000000000000004</v>
      </c>
      <c r="E46" s="17">
        <v>7</v>
      </c>
      <c r="F46" s="19">
        <f>Прил.2!C207</f>
        <v>5</v>
      </c>
      <c r="G46" s="17">
        <v>1</v>
      </c>
      <c r="H46" s="19">
        <f>Прил.2!C208</f>
        <v>4.6825999999999999</v>
      </c>
      <c r="I46" s="17">
        <v>4</v>
      </c>
      <c r="J46" s="19">
        <f>Прил.2!C209</f>
        <v>5</v>
      </c>
      <c r="K46" s="17">
        <v>1</v>
      </c>
      <c r="L46" s="19">
        <f>Прил.2!C210</f>
        <v>5</v>
      </c>
      <c r="M46" s="17">
        <v>1</v>
      </c>
      <c r="N46" s="19">
        <f>Прил.2!C211</f>
        <v>5</v>
      </c>
      <c r="O46" s="17">
        <v>1</v>
      </c>
      <c r="P46" s="19">
        <f>Прил.2!C212</f>
        <v>5</v>
      </c>
      <c r="Q46" s="17">
        <v>1</v>
      </c>
      <c r="R46" s="19">
        <f>Прил.2!C213</f>
        <v>5</v>
      </c>
      <c r="S46" s="17">
        <v>1</v>
      </c>
    </row>
    <row r="47" spans="1:19" ht="28.5" x14ac:dyDescent="0.25">
      <c r="A47" s="35" t="s">
        <v>57</v>
      </c>
      <c r="B47" s="36">
        <f>(B6+B8+B10+B12+B14+B16+B18+B20+B22+B24+B26+B28+B30+B32+B34+B36+B38+B40+B42+B44+B46)/21</f>
        <v>4.7726518550497117</v>
      </c>
      <c r="C47" s="36"/>
      <c r="D47" s="36">
        <f t="shared" ref="C47:S47" si="0">(D6+D8+D10+D12+D14+D16+D18+D20+D22+D24+D26+D28+D30+D32+D34+D36+D38+D40+D42+D44+D46)/21</f>
        <v>4.3331786731786748</v>
      </c>
      <c r="E47" s="36"/>
      <c r="F47" s="36">
        <f t="shared" si="0"/>
        <v>5</v>
      </c>
      <c r="G47" s="36"/>
      <c r="H47" s="36">
        <f t="shared" si="0"/>
        <v>4.5055824960753528</v>
      </c>
      <c r="I47" s="36"/>
      <c r="J47" s="36">
        <f t="shared" si="0"/>
        <v>4.9876984126984132</v>
      </c>
      <c r="K47" s="36"/>
      <c r="L47" s="36">
        <f t="shared" si="0"/>
        <v>5</v>
      </c>
      <c r="M47" s="36"/>
      <c r="N47" s="36">
        <f t="shared" si="0"/>
        <v>4.9270648002790862</v>
      </c>
      <c r="O47" s="36"/>
      <c r="P47" s="36">
        <f t="shared" si="0"/>
        <v>4.9965986394557822</v>
      </c>
      <c r="Q47" s="36"/>
      <c r="R47" s="36">
        <f t="shared" si="0"/>
        <v>4.9652305366591083</v>
      </c>
      <c r="S47" s="36"/>
    </row>
  </sheetData>
  <mergeCells count="33">
    <mergeCell ref="A45:S45"/>
    <mergeCell ref="A31:S31"/>
    <mergeCell ref="A33:S33"/>
    <mergeCell ref="A35:S35"/>
    <mergeCell ref="A37:S37"/>
    <mergeCell ref="A39:S39"/>
    <mergeCell ref="A25:S25"/>
    <mergeCell ref="A27:S27"/>
    <mergeCell ref="A29:S29"/>
    <mergeCell ref="A41:S41"/>
    <mergeCell ref="A43:S43"/>
    <mergeCell ref="A15:S15"/>
    <mergeCell ref="A17:S17"/>
    <mergeCell ref="A19:S19"/>
    <mergeCell ref="A21:S21"/>
    <mergeCell ref="A23:S23"/>
    <mergeCell ref="A13:S13"/>
    <mergeCell ref="A5:S5"/>
    <mergeCell ref="A7:S7"/>
    <mergeCell ref="A11:S11"/>
    <mergeCell ref="A9:S9"/>
    <mergeCell ref="A1:S1"/>
    <mergeCell ref="A2:S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.3" footer="0.3"/>
  <pageSetup paperSize="9" scale="7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Прил.1</vt:lpstr>
      <vt:lpstr>Прил.2</vt:lpstr>
      <vt:lpstr>Прил.3</vt:lpstr>
      <vt:lpstr>Прил.4</vt:lpstr>
      <vt:lpstr>Прил.2!Область_печати</vt:lpstr>
      <vt:lpstr>Прил.3!Область_печати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2025-11-26T08:54:50Z</dcterms:modified>
</cp:coreProperties>
</file>