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externalReferences>
    <externalReference r:id="rId4"/>
  </externalReferences>
  <definedNames>
    <definedName name="_xlnm.Print_Titles" localSheetId="0">'проект'!$10:$10</definedName>
    <definedName name="_xlnm.Print_Area" localSheetId="0">'проект'!$A$1:$D$55</definedName>
  </definedNames>
  <calcPr fullCalcOnLoad="1"/>
</workbook>
</file>

<file path=xl/sharedStrings.xml><?xml version="1.0" encoding="utf-8"?>
<sst xmlns="http://schemas.openxmlformats.org/spreadsheetml/2006/main" count="125" uniqueCount="66">
  <si>
    <t>Культура</t>
  </si>
  <si>
    <t>ЖИЛИЩНО-КОММУНАЛЬНОЕ ХОЗЯЙСТВО</t>
  </si>
  <si>
    <t>Обслуживание государственного и муниципального долга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</si>
  <si>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</si>
  <si>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</si>
  <si>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</si>
  <si>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</si>
  <si>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</si>
  <si>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</si>
  <si>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</si>
  <si>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</si>
  <si>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</si>
  <si>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</si>
  <si>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</si>
  <si>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</si>
  <si>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</si>
  <si>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</si>
  <si>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</si>
  <si>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</si>
  <si>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</si>
  <si>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</si>
  <si>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</si>
  <si>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</si>
  <si>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</si>
  <si>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НАЦИОНАЛЬНАЯ ЭКОНОМИКА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</si>
  <si>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</si>
  <si>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</si>
  <si>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</si>
  <si>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</si>
  <si>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</si>
  <si>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Дошкольное образование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</si>
  <si>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</si>
  <si>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</si>
  <si>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</si>
  <si>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Жилищное хозяйство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</si>
  <si>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</si>
  <si>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</si>
  <si>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</si>
  <si>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</si>
  <si>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</si>
  <si>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</si>
  <si>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</si>
  <si>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</si>
  <si>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14</t>
  </si>
  <si>
    <t>Периодическая печать и издательства</t>
  </si>
  <si>
    <t>Физическая культура и спорт</t>
  </si>
  <si>
    <t>Другие вопросы в области здравоохранения, физической культуры и спорта</t>
  </si>
  <si>
    <t>к решению Думы городского округа</t>
  </si>
  <si>
    <t>ЗДРАВООХРАНЕНИЕ, ФИЗИЧЕСКАЯ КУЛЬТУРА И СПОРТ</t>
  </si>
  <si>
    <t>Амбулаторная помощь</t>
  </si>
  <si>
    <t>Медицинская помощь в дневных стационарах всех тиов</t>
  </si>
  <si>
    <t>Скорая медицинская помощь</t>
  </si>
  <si>
    <t>Стационарная медицинская помощь</t>
  </si>
  <si>
    <t>по разделам функциональной классификации  расходов бюджетов</t>
  </si>
  <si>
    <t>Российской Федерации</t>
  </si>
  <si>
    <t>Приложение № 2</t>
  </si>
  <si>
    <t>Общеэкономические вопросы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</si>
  <si>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</si>
  <si>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</si>
  <si>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</si>
  <si>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Распределение расходов местного бюджета на 2010 год</t>
  </si>
  <si>
    <t>Пенсионное обеспечение</t>
  </si>
  <si>
    <t>Мэр  городского округа                                                  М.Н. Щеглов</t>
  </si>
  <si>
    <t>Водные ресурсы</t>
  </si>
  <si>
    <t>Начальное профессиональное образование</t>
  </si>
  <si>
    <t>от 27.02.2010 №051-14-10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</si>
</sst>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 shrinkToFit="1"/>
    </xf>
    <xf numFmtId="49" fontId="2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wrapText="1" shrinkToFit="1"/>
    </xf>
    <xf numFmtId="49" fontId="2" fillId="0" borderId="8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left" shrinkToFit="1"/>
    </xf>
    <xf numFmtId="0" fontId="1" fillId="0" borderId="14" xfId="0" applyFont="1" applyFill="1" applyBorder="1" applyAlignment="1">
      <alignment wrapText="1" shrinkToFit="1"/>
    </xf>
    <xf numFmtId="1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 shrinkToFit="1"/>
    </xf>
    <xf numFmtId="3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wrapText="1" shrinkToFit="1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 shrinkToFit="1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 shrinkToFit="1"/>
    </xf>
    <xf numFmtId="49" fontId="1" fillId="0" borderId="21" xfId="0" applyNumberFormat="1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8;&#1072;&#1089;&#1093;&#1086;&#1076;&#1086;&#1074;%20(&#1087;&#1088;&#1080;&#1083;%20&#8470;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"/>
    </sheetNames>
    <sheetDataSet>
      <sheetData sheetId="0">
        <row r="11">
          <cell r="F11">
            <v>1509</v>
          </cell>
        </row>
        <row r="15">
          <cell r="F15">
            <v>2311</v>
          </cell>
        </row>
        <row r="21">
          <cell r="F21">
            <v>34983</v>
          </cell>
        </row>
        <row r="25">
          <cell r="F25">
            <v>3495</v>
          </cell>
        </row>
        <row r="29">
          <cell r="F29">
            <v>700</v>
          </cell>
        </row>
        <row r="33">
          <cell r="F33">
            <v>300</v>
          </cell>
        </row>
        <row r="37">
          <cell r="F37">
            <v>3836</v>
          </cell>
        </row>
        <row r="45">
          <cell r="F45">
            <v>379</v>
          </cell>
        </row>
        <row r="52">
          <cell r="F52">
            <v>126</v>
          </cell>
        </row>
        <row r="56">
          <cell r="F56">
            <v>10500</v>
          </cell>
        </row>
        <row r="60">
          <cell r="F60">
            <v>9527</v>
          </cell>
        </row>
        <row r="69">
          <cell r="F69">
            <v>20975</v>
          </cell>
        </row>
        <row r="109">
          <cell r="F109">
            <v>101676</v>
          </cell>
        </row>
        <row r="113">
          <cell r="F113">
            <v>184510</v>
          </cell>
        </row>
        <row r="120">
          <cell r="F120">
            <v>5772</v>
          </cell>
        </row>
        <row r="124">
          <cell r="F124">
            <v>2436</v>
          </cell>
        </row>
        <row r="131">
          <cell r="F131">
            <v>26840</v>
          </cell>
        </row>
        <row r="141">
          <cell r="F141">
            <v>16912</v>
          </cell>
        </row>
        <row r="156">
          <cell r="F156">
            <v>2800</v>
          </cell>
        </row>
        <row r="160">
          <cell r="F160">
            <v>5795</v>
          </cell>
        </row>
        <row r="170">
          <cell r="F170">
            <v>54692</v>
          </cell>
        </row>
        <row r="176">
          <cell r="F176">
            <v>41620</v>
          </cell>
        </row>
        <row r="183">
          <cell r="F183">
            <v>3143</v>
          </cell>
        </row>
        <row r="187">
          <cell r="F187">
            <v>26261</v>
          </cell>
        </row>
        <row r="194">
          <cell r="F194">
            <v>25892</v>
          </cell>
        </row>
        <row r="201">
          <cell r="F201">
            <v>3701</v>
          </cell>
        </row>
        <row r="209">
          <cell r="F209">
            <v>300</v>
          </cell>
        </row>
        <row r="212">
          <cell r="F212">
            <v>29627</v>
          </cell>
        </row>
        <row r="225">
          <cell r="F225">
            <v>3647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75" workbookViewId="0" topLeftCell="A1">
      <selection activeCell="B3" sqref="B3:D3"/>
    </sheetView>
  </sheetViews>
  <sheetFormatPr defaultColWidth="9.00390625" defaultRowHeight="12.75"/>
  <cols>
    <col min="1" max="1" width="80.75390625" style="12" customWidth="1"/>
    <col min="2" max="2" width="12.125" style="13" customWidth="1"/>
    <col min="3" max="3" width="11.375" style="13" customWidth="1"/>
    <col min="4" max="4" width="11.75390625" style="14" customWidth="1"/>
    <col min="5" max="5" width="9.25390625" style="1" bestFit="1" customWidth="1"/>
    <col min="6" max="16384" width="9.125" style="1" customWidth="1"/>
  </cols>
  <sheetData>
    <row r="1" spans="1:4" s="5" customFormat="1" ht="15" customHeight="1">
      <c r="A1" s="21"/>
      <c r="B1" s="64" t="s">
        <v>55</v>
      </c>
      <c r="C1" s="64"/>
      <c r="D1" s="64"/>
    </row>
    <row r="2" spans="1:4" s="5" customFormat="1" ht="15" customHeight="1">
      <c r="A2" s="20"/>
      <c r="B2" s="64" t="s">
        <v>47</v>
      </c>
      <c r="C2" s="64"/>
      <c r="D2" s="64"/>
    </row>
    <row r="3" spans="1:4" s="5" customFormat="1" ht="14.25" customHeight="1">
      <c r="A3" s="20"/>
      <c r="B3" s="65" t="s">
        <v>65</v>
      </c>
      <c r="C3" s="65"/>
      <c r="D3" s="65"/>
    </row>
    <row r="4" spans="1:4" s="5" customFormat="1" ht="18.75">
      <c r="A4" s="20"/>
      <c r="B4" s="22"/>
      <c r="C4" s="22"/>
      <c r="D4" s="22"/>
    </row>
    <row r="5" spans="1:4" s="5" customFormat="1" ht="18.75">
      <c r="A5" s="63" t="s">
        <v>60</v>
      </c>
      <c r="B5" s="63"/>
      <c r="C5" s="63"/>
      <c r="D5" s="63"/>
    </row>
    <row r="6" spans="1:4" s="5" customFormat="1" ht="18.75">
      <c r="A6" s="63" t="s">
        <v>53</v>
      </c>
      <c r="B6" s="63"/>
      <c r="C6" s="63"/>
      <c r="D6" s="63"/>
    </row>
    <row r="7" spans="1:4" s="5" customFormat="1" ht="18.75">
      <c r="A7" s="63" t="s">
        <v>54</v>
      </c>
      <c r="B7" s="63"/>
      <c r="C7" s="63"/>
      <c r="D7" s="63"/>
    </row>
    <row r="8" spans="1:4" s="5" customFormat="1" ht="18.75">
      <c r="A8" s="20"/>
      <c r="B8" s="20"/>
      <c r="C8" s="20"/>
      <c r="D8" s="20"/>
    </row>
    <row r="9" spans="1:4" s="5" customFormat="1" ht="16.5" thickBot="1">
      <c r="A9" s="6"/>
      <c r="B9" s="10"/>
      <c r="C9" s="10"/>
      <c r="D9" s="15" t="s">
        <v>31</v>
      </c>
    </row>
    <row r="10" spans="1:4" s="3" customFormat="1" ht="27.75" customHeight="1" thickBot="1">
      <c r="A10" s="24" t="s">
        <v>16</v>
      </c>
      <c r="B10" s="25" t="s">
        <v>17</v>
      </c>
      <c r="C10" s="25" t="s">
        <v>18</v>
      </c>
      <c r="D10" s="26" t="s">
        <v>29</v>
      </c>
    </row>
    <row r="11" spans="1:4" s="7" customFormat="1" ht="16.5" thickBot="1">
      <c r="A11" s="33" t="s">
        <v>19</v>
      </c>
      <c r="B11" s="34"/>
      <c r="C11" s="34"/>
      <c r="D11" s="35">
        <f>D12+D20+D22+D26+D31+D37+D41+D48</f>
        <v>645211</v>
      </c>
    </row>
    <row r="12" spans="1:4" s="7" customFormat="1" ht="16.5" thickBot="1">
      <c r="A12" s="27" t="s">
        <v>20</v>
      </c>
      <c r="B12" s="28" t="s">
        <v>21</v>
      </c>
      <c r="C12" s="28"/>
      <c r="D12" s="30">
        <f>D13+D14+D15+D16+D17+D18+D19</f>
        <v>47134</v>
      </c>
    </row>
    <row r="13" spans="1:4" s="7" customFormat="1" ht="15.75">
      <c r="A13" s="52" t="s">
        <v>39</v>
      </c>
      <c r="B13" s="23" t="s">
        <v>21</v>
      </c>
      <c r="C13" s="23" t="s">
        <v>3</v>
      </c>
      <c r="D13" s="37">
        <f>'[1]проект'!$F$11</f>
        <v>1509</v>
      </c>
    </row>
    <row r="14" spans="1:4" ht="31.5">
      <c r="A14" s="38" t="s">
        <v>32</v>
      </c>
      <c r="B14" s="4" t="s">
        <v>21</v>
      </c>
      <c r="C14" s="4" t="s">
        <v>4</v>
      </c>
      <c r="D14" s="39">
        <f>'[1]проект'!$F$15</f>
        <v>2311</v>
      </c>
    </row>
    <row r="15" spans="1:4" s="7" customFormat="1" ht="15.75">
      <c r="A15" s="40" t="s">
        <v>40</v>
      </c>
      <c r="B15" s="4" t="s">
        <v>21</v>
      </c>
      <c r="C15" s="4" t="s">
        <v>5</v>
      </c>
      <c r="D15" s="39">
        <f>'[1]проект'!$F$21</f>
        <v>34983</v>
      </c>
    </row>
    <row r="16" spans="1:4" ht="31.5">
      <c r="A16" s="40" t="s">
        <v>41</v>
      </c>
      <c r="B16" s="4" t="s">
        <v>21</v>
      </c>
      <c r="C16" s="4" t="s">
        <v>7</v>
      </c>
      <c r="D16" s="39">
        <f>'[1]проект'!$F$25</f>
        <v>3495</v>
      </c>
    </row>
    <row r="17" spans="1:4" s="7" customFormat="1" ht="15.75">
      <c r="A17" s="41" t="s">
        <v>2</v>
      </c>
      <c r="B17" s="4" t="s">
        <v>21</v>
      </c>
      <c r="C17" s="4" t="s">
        <v>42</v>
      </c>
      <c r="D17" s="39">
        <f>'[1]проект'!$F$29</f>
        <v>700</v>
      </c>
    </row>
    <row r="18" spans="1:4" ht="15.75">
      <c r="A18" s="40" t="s">
        <v>33</v>
      </c>
      <c r="B18" s="4" t="s">
        <v>21</v>
      </c>
      <c r="C18" s="4" t="s">
        <v>10</v>
      </c>
      <c r="D18" s="39">
        <f>'[1]проект'!$F$33</f>
        <v>300</v>
      </c>
    </row>
    <row r="19" spans="1:4" ht="16.5" thickBot="1">
      <c r="A19" s="49" t="s">
        <v>37</v>
      </c>
      <c r="B19" s="31" t="s">
        <v>21</v>
      </c>
      <c r="C19" s="31" t="s">
        <v>43</v>
      </c>
      <c r="D19" s="44">
        <f>'[1]проект'!$F$37</f>
        <v>3836</v>
      </c>
    </row>
    <row r="20" spans="1:4" ht="32.25" thickBot="1">
      <c r="A20" s="27" t="s">
        <v>35</v>
      </c>
      <c r="B20" s="28" t="s">
        <v>4</v>
      </c>
      <c r="C20" s="29"/>
      <c r="D20" s="30">
        <f>D21</f>
        <v>379</v>
      </c>
    </row>
    <row r="21" spans="1:4" ht="32.25" thickBot="1">
      <c r="A21" s="56" t="s">
        <v>36</v>
      </c>
      <c r="B21" s="57" t="s">
        <v>4</v>
      </c>
      <c r="C21" s="57" t="s">
        <v>3</v>
      </c>
      <c r="D21" s="58">
        <f>'[1]проект'!$F$45</f>
        <v>379</v>
      </c>
    </row>
    <row r="22" spans="1:4" s="7" customFormat="1" ht="16.5" thickBot="1">
      <c r="A22" s="27" t="s">
        <v>24</v>
      </c>
      <c r="B22" s="28" t="s">
        <v>5</v>
      </c>
      <c r="C22" s="28"/>
      <c r="D22" s="30">
        <f>SUM(D23:D25)</f>
        <v>20153</v>
      </c>
    </row>
    <row r="23" spans="1:4" s="7" customFormat="1" ht="15.75">
      <c r="A23" s="36" t="s">
        <v>56</v>
      </c>
      <c r="B23" s="23" t="s">
        <v>5</v>
      </c>
      <c r="C23" s="23" t="s">
        <v>21</v>
      </c>
      <c r="D23" s="37">
        <f>'[1]проект'!$F$52</f>
        <v>126</v>
      </c>
    </row>
    <row r="24" spans="1:4" s="7" customFormat="1" ht="15.75">
      <c r="A24" s="40" t="s">
        <v>63</v>
      </c>
      <c r="B24" s="4" t="s">
        <v>5</v>
      </c>
      <c r="C24" s="4" t="s">
        <v>7</v>
      </c>
      <c r="D24" s="39">
        <f>'[1]проект'!$F$56</f>
        <v>10500</v>
      </c>
    </row>
    <row r="25" spans="1:4" s="8" customFormat="1" ht="16.5" thickBot="1">
      <c r="A25" s="53" t="s">
        <v>12</v>
      </c>
      <c r="B25" s="54" t="s">
        <v>5</v>
      </c>
      <c r="C25" s="54" t="s">
        <v>10</v>
      </c>
      <c r="D25" s="55">
        <f>'[1]проект'!$F$60</f>
        <v>9527</v>
      </c>
    </row>
    <row r="26" spans="1:4" s="7" customFormat="1" ht="16.5" thickBot="1">
      <c r="A26" s="51" t="s">
        <v>1</v>
      </c>
      <c r="B26" s="28" t="s">
        <v>6</v>
      </c>
      <c r="C26" s="28"/>
      <c r="D26" s="30">
        <f>D27+D28+D29+D30</f>
        <v>41921</v>
      </c>
    </row>
    <row r="27" spans="1:4" s="7" customFormat="1" ht="15.75">
      <c r="A27" s="50" t="s">
        <v>34</v>
      </c>
      <c r="B27" s="23" t="s">
        <v>6</v>
      </c>
      <c r="C27" s="23" t="s">
        <v>21</v>
      </c>
      <c r="D27" s="37">
        <f>'[1]проект'!$F$69</f>
        <v>20975</v>
      </c>
    </row>
    <row r="28" spans="1:4" s="8" customFormat="1" ht="15.75">
      <c r="A28" s="41" t="s">
        <v>13</v>
      </c>
      <c r="B28" s="4" t="s">
        <v>6</v>
      </c>
      <c r="C28" s="4" t="s">
        <v>3</v>
      </c>
      <c r="D28" s="39">
        <v>3999</v>
      </c>
    </row>
    <row r="29" spans="1:4" s="2" customFormat="1" ht="15.75">
      <c r="A29" s="42" t="s">
        <v>38</v>
      </c>
      <c r="B29" s="4" t="s">
        <v>6</v>
      </c>
      <c r="C29" s="4" t="s">
        <v>4</v>
      </c>
      <c r="D29" s="39">
        <v>14363</v>
      </c>
    </row>
    <row r="30" spans="1:4" s="8" customFormat="1" ht="16.5" thickBot="1">
      <c r="A30" s="41" t="s">
        <v>14</v>
      </c>
      <c r="B30" s="4" t="s">
        <v>6</v>
      </c>
      <c r="C30" s="4" t="s">
        <v>6</v>
      </c>
      <c r="D30" s="39">
        <v>2584</v>
      </c>
    </row>
    <row r="31" spans="1:4" s="7" customFormat="1" ht="16.5" thickBot="1">
      <c r="A31" s="27" t="s">
        <v>11</v>
      </c>
      <c r="B31" s="28" t="s">
        <v>8</v>
      </c>
      <c r="C31" s="29"/>
      <c r="D31" s="30">
        <f>SUM(D32:D36)</f>
        <v>321234</v>
      </c>
    </row>
    <row r="32" spans="1:4" s="7" customFormat="1" ht="15.75">
      <c r="A32" s="36" t="s">
        <v>30</v>
      </c>
      <c r="B32" s="23" t="s">
        <v>8</v>
      </c>
      <c r="C32" s="23" t="s">
        <v>21</v>
      </c>
      <c r="D32" s="37">
        <f>'[1]проект'!$F$109</f>
        <v>101676</v>
      </c>
    </row>
    <row r="33" spans="1:4" s="8" customFormat="1" ht="15.75">
      <c r="A33" s="40" t="s">
        <v>25</v>
      </c>
      <c r="B33" s="4" t="s">
        <v>8</v>
      </c>
      <c r="C33" s="4" t="s">
        <v>3</v>
      </c>
      <c r="D33" s="39">
        <f>'[1]проект'!$F$113</f>
        <v>184510</v>
      </c>
    </row>
    <row r="34" spans="1:4" s="8" customFormat="1" ht="15.75">
      <c r="A34" s="40" t="s">
        <v>64</v>
      </c>
      <c r="B34" s="4" t="s">
        <v>8</v>
      </c>
      <c r="C34" s="4" t="s">
        <v>4</v>
      </c>
      <c r="D34" s="39">
        <f>'[1]проект'!$F$120</f>
        <v>5772</v>
      </c>
    </row>
    <row r="35" spans="1:4" s="8" customFormat="1" ht="15.75">
      <c r="A35" s="40" t="s">
        <v>26</v>
      </c>
      <c r="B35" s="4" t="s">
        <v>8</v>
      </c>
      <c r="C35" s="4" t="s">
        <v>8</v>
      </c>
      <c r="D35" s="39">
        <f>'[1]проект'!$F$124</f>
        <v>2436</v>
      </c>
    </row>
    <row r="36" spans="1:4" s="8" customFormat="1" ht="16.5" thickBot="1">
      <c r="A36" s="43" t="s">
        <v>27</v>
      </c>
      <c r="B36" s="31" t="s">
        <v>8</v>
      </c>
      <c r="C36" s="31" t="s">
        <v>22</v>
      </c>
      <c r="D36" s="44">
        <f>'[1]проект'!$F$131</f>
        <v>26840</v>
      </c>
    </row>
    <row r="37" spans="1:4" s="7" customFormat="1" ht="32.25" thickBot="1">
      <c r="A37" s="32" t="s">
        <v>15</v>
      </c>
      <c r="B37" s="28" t="s">
        <v>9</v>
      </c>
      <c r="C37" s="28"/>
      <c r="D37" s="30">
        <f>D38+D39+D40</f>
        <v>25507</v>
      </c>
    </row>
    <row r="38" spans="1:4" s="8" customFormat="1" ht="15.75">
      <c r="A38" s="36" t="s">
        <v>0</v>
      </c>
      <c r="B38" s="23" t="s">
        <v>9</v>
      </c>
      <c r="C38" s="23" t="s">
        <v>21</v>
      </c>
      <c r="D38" s="37">
        <f>'[1]проект'!$F$141</f>
        <v>16912</v>
      </c>
    </row>
    <row r="39" spans="1:4" s="8" customFormat="1" ht="15.75">
      <c r="A39" s="40" t="s">
        <v>44</v>
      </c>
      <c r="B39" s="4" t="s">
        <v>9</v>
      </c>
      <c r="C39" s="4" t="s">
        <v>5</v>
      </c>
      <c r="D39" s="39">
        <f>'[1]проект'!$F$156</f>
        <v>2800</v>
      </c>
    </row>
    <row r="40" spans="1:4" s="8" customFormat="1" ht="32.25" thickBot="1">
      <c r="A40" s="45" t="s">
        <v>28</v>
      </c>
      <c r="B40" s="31" t="s">
        <v>9</v>
      </c>
      <c r="C40" s="31" t="s">
        <v>7</v>
      </c>
      <c r="D40" s="44">
        <f>'[1]проект'!$F$160</f>
        <v>5795</v>
      </c>
    </row>
    <row r="41" spans="1:4" s="7" customFormat="1" ht="16.5" thickBot="1">
      <c r="A41" s="27" t="s">
        <v>48</v>
      </c>
      <c r="B41" s="28" t="s">
        <v>22</v>
      </c>
      <c r="C41" s="28"/>
      <c r="D41" s="30">
        <f>D43+D44+D45+D46+D47+D42</f>
        <v>155309</v>
      </c>
    </row>
    <row r="42" spans="1:4" s="2" customFormat="1" ht="15.75">
      <c r="A42" s="36" t="s">
        <v>52</v>
      </c>
      <c r="B42" s="23" t="s">
        <v>22</v>
      </c>
      <c r="C42" s="23" t="s">
        <v>21</v>
      </c>
      <c r="D42" s="46">
        <f>'[1]проект'!$F$170</f>
        <v>54692</v>
      </c>
    </row>
    <row r="43" spans="1:4" s="2" customFormat="1" ht="15.75">
      <c r="A43" s="40" t="s">
        <v>49</v>
      </c>
      <c r="B43" s="4" t="s">
        <v>22</v>
      </c>
      <c r="C43" s="4" t="s">
        <v>3</v>
      </c>
      <c r="D43" s="39">
        <f>'[1]проект'!$F$176</f>
        <v>41620</v>
      </c>
    </row>
    <row r="44" spans="1:4" s="2" customFormat="1" ht="15.75">
      <c r="A44" s="40" t="s">
        <v>50</v>
      </c>
      <c r="B44" s="4" t="s">
        <v>22</v>
      </c>
      <c r="C44" s="4" t="s">
        <v>4</v>
      </c>
      <c r="D44" s="39">
        <f>'[1]проект'!$F$183</f>
        <v>3143</v>
      </c>
    </row>
    <row r="45" spans="1:4" s="2" customFormat="1" ht="15.75">
      <c r="A45" s="40" t="s">
        <v>51</v>
      </c>
      <c r="B45" s="4" t="s">
        <v>22</v>
      </c>
      <c r="C45" s="4" t="s">
        <v>5</v>
      </c>
      <c r="D45" s="39">
        <f>'[1]проект'!$F$187</f>
        <v>26261</v>
      </c>
    </row>
    <row r="46" spans="1:4" s="8" customFormat="1" ht="15.75">
      <c r="A46" s="40" t="s">
        <v>45</v>
      </c>
      <c r="B46" s="4" t="s">
        <v>22</v>
      </c>
      <c r="C46" s="4" t="s">
        <v>9</v>
      </c>
      <c r="D46" s="39">
        <f>'[1]проект'!$F$194</f>
        <v>25892</v>
      </c>
    </row>
    <row r="47" spans="1:4" s="8" customFormat="1" ht="16.5" thickBot="1">
      <c r="A47" s="43" t="s">
        <v>46</v>
      </c>
      <c r="B47" s="31" t="s">
        <v>22</v>
      </c>
      <c r="C47" s="31" t="s">
        <v>23</v>
      </c>
      <c r="D47" s="44">
        <f>'[1]проект'!$F$201</f>
        <v>3701</v>
      </c>
    </row>
    <row r="48" spans="1:4" ht="16.5" thickBot="1">
      <c r="A48" s="59" t="s">
        <v>57</v>
      </c>
      <c r="B48" s="28" t="s">
        <v>23</v>
      </c>
      <c r="C48" s="28"/>
      <c r="D48" s="30">
        <f>D50+D51+D49</f>
        <v>33574</v>
      </c>
    </row>
    <row r="49" spans="1:4" s="7" customFormat="1" ht="15.75">
      <c r="A49" s="36" t="s">
        <v>61</v>
      </c>
      <c r="B49" s="23" t="s">
        <v>23</v>
      </c>
      <c r="C49" s="23" t="s">
        <v>21</v>
      </c>
      <c r="D49" s="37">
        <f>'[1]проект'!$F$209</f>
        <v>300</v>
      </c>
    </row>
    <row r="50" spans="1:4" ht="15.75">
      <c r="A50" s="61" t="s">
        <v>58</v>
      </c>
      <c r="B50" s="4" t="s">
        <v>23</v>
      </c>
      <c r="C50" s="4" t="s">
        <v>4</v>
      </c>
      <c r="D50" s="39">
        <f>'[1]проект'!$F$212</f>
        <v>29627</v>
      </c>
    </row>
    <row r="51" spans="1:4" ht="16.5" thickBot="1">
      <c r="A51" s="60" t="s">
        <v>59</v>
      </c>
      <c r="B51" s="47" t="s">
        <v>23</v>
      </c>
      <c r="C51" s="47" t="s">
        <v>7</v>
      </c>
      <c r="D51" s="48">
        <f>'[1]проект'!$F$225</f>
        <v>3647</v>
      </c>
    </row>
    <row r="53" spans="1:4" ht="15.75">
      <c r="A53" s="11"/>
      <c r="B53" s="10"/>
      <c r="C53" s="10"/>
      <c r="D53" s="9"/>
    </row>
    <row r="54" spans="1:4" ht="15.75">
      <c r="A54" s="11"/>
      <c r="B54" s="10"/>
      <c r="C54" s="10"/>
      <c r="D54" s="9"/>
    </row>
    <row r="55" spans="1:4" ht="18.75">
      <c r="A55" s="62" t="s">
        <v>62</v>
      </c>
      <c r="B55" s="62"/>
      <c r="C55" s="62"/>
      <c r="D55" s="62"/>
    </row>
    <row r="57" spans="1:4" s="19" customFormat="1" ht="18.75">
      <c r="A57" s="16"/>
      <c r="B57" s="17"/>
      <c r="C57" s="17"/>
      <c r="D57" s="18"/>
    </row>
    <row r="58" spans="1:4" s="19" customFormat="1" ht="18.75">
      <c r="A58" s="16"/>
      <c r="B58" s="17"/>
      <c r="C58" s="17"/>
      <c r="D58" s="18"/>
    </row>
    <row r="59" spans="1:4" s="19" customFormat="1" ht="18.75">
      <c r="A59" s="16"/>
      <c r="B59" s="17"/>
      <c r="C59" s="17"/>
      <c r="D59" s="18"/>
    </row>
    <row r="60" spans="1:4" s="19" customFormat="1" ht="18.75">
      <c r="A60" s="16"/>
      <c r="B60" s="17"/>
      <c r="C60" s="17"/>
      <c r="D60" s="18"/>
    </row>
    <row r="61" spans="1:4" s="19" customFormat="1" ht="18.75">
      <c r="A61" s="16"/>
      <c r="B61" s="17"/>
      <c r="C61" s="17"/>
      <c r="D61" s="18"/>
    </row>
    <row r="62" spans="1:4" s="19" customFormat="1" ht="18.75">
      <c r="A62" s="16"/>
      <c r="B62" s="17"/>
      <c r="C62" s="17"/>
      <c r="D62" s="18"/>
    </row>
    <row r="63" spans="1:4" s="19" customFormat="1" ht="18.75">
      <c r="A63" s="16"/>
      <c r="B63" s="17"/>
      <c r="C63" s="17"/>
      <c r="D63" s="18"/>
    </row>
    <row r="64" spans="1:4" s="19" customFormat="1" ht="18.75">
      <c r="A64" s="16"/>
      <c r="B64" s="17"/>
      <c r="C64" s="17"/>
      <c r="D64" s="18"/>
    </row>
    <row r="65" spans="1:4" s="19" customFormat="1" ht="18.75">
      <c r="A65" s="16"/>
      <c r="B65" s="17"/>
      <c r="C65" s="17"/>
      <c r="D65" s="18"/>
    </row>
    <row r="66" spans="1:4" s="19" customFormat="1" ht="18.75">
      <c r="A66" s="16"/>
      <c r="B66" s="17"/>
      <c r="C66" s="17"/>
      <c r="D66" s="18"/>
    </row>
    <row r="67" spans="1:4" s="19" customFormat="1" ht="18.75">
      <c r="A67" s="16"/>
      <c r="B67" s="17"/>
      <c r="C67" s="17"/>
      <c r="D67" s="18"/>
    </row>
  </sheetData>
  <mergeCells count="7">
    <mergeCell ref="A55:D55"/>
    <mergeCell ref="A6:D6"/>
    <mergeCell ref="A5:D5"/>
    <mergeCell ref="B1:D1"/>
    <mergeCell ref="B2:D2"/>
    <mergeCell ref="B3:D3"/>
    <mergeCell ref="A7:D7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2010-02-12T03:03:27Z</cp:lastPrinted>
  <dcterms:created xsi:type="dcterms:W3CDTF">2004-09-01T05:21:12Z</dcterms:created>
  <dcterms:modified xsi:type="dcterms:W3CDTF">2010-03-01T03:28:43Z</dcterms:modified>
  <cp:category/>
  <cp:version/>
  <cp:contentType/>
  <cp:contentStatus/>
</cp:coreProperties>
</file>